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360" yWindow="75" windowWidth="21840" windowHeight="12075"/>
  </bookViews>
  <sheets>
    <sheet name="Sheet1" sheetId="1" r:id="rId1"/>
  </sheets>
  <calcPr calcId="145621"/>
</workbook>
</file>

<file path=xl/calcChain.xml><?xml version="1.0" encoding="utf-8"?>
<calcChain xmlns="http://schemas.openxmlformats.org/spreadsheetml/2006/main">
  <c r="AM6" i="1" l="1"/>
  <c r="AM7" i="1"/>
  <c r="AM8" i="1"/>
  <c r="AM9" i="1"/>
  <c r="AM10" i="1"/>
  <c r="AM11" i="1"/>
  <c r="AM12" i="1"/>
  <c r="AM13" i="1"/>
  <c r="AM14" i="1"/>
  <c r="AM15" i="1"/>
  <c r="AM16" i="1"/>
  <c r="AM17" i="1"/>
  <c r="AM18" i="1"/>
  <c r="AM19" i="1"/>
  <c r="AM20" i="1"/>
  <c r="AM21" i="1"/>
  <c r="AM22" i="1"/>
  <c r="AM23" i="1"/>
  <c r="AM24" i="1"/>
  <c r="AM25" i="1"/>
  <c r="AM26" i="1"/>
  <c r="AM27" i="1"/>
  <c r="AM28" i="1"/>
  <c r="AM29" i="1"/>
  <c r="AM30" i="1"/>
  <c r="AM31" i="1"/>
  <c r="AM32" i="1"/>
  <c r="AM33" i="1"/>
  <c r="AM5" i="1"/>
  <c r="AN33" i="1"/>
  <c r="AL33" i="1"/>
  <c r="AA33" i="1"/>
  <c r="Y33" i="1"/>
  <c r="Z33" i="1" s="1"/>
  <c r="AN32" i="1"/>
  <c r="AL32" i="1"/>
  <c r="AA32" i="1"/>
  <c r="Y32" i="1"/>
  <c r="Z32" i="1" s="1"/>
  <c r="AN31" i="1"/>
  <c r="AL31" i="1"/>
  <c r="AA31" i="1"/>
  <c r="AP31" i="1" s="1"/>
  <c r="Y31" i="1"/>
  <c r="AO31" i="1" s="1"/>
  <c r="AL6" i="1"/>
  <c r="AN6" i="1"/>
  <c r="AL7" i="1"/>
  <c r="AN7" i="1"/>
  <c r="AL8" i="1"/>
  <c r="AN8" i="1"/>
  <c r="AL9" i="1"/>
  <c r="AN9" i="1"/>
  <c r="AL10" i="1"/>
  <c r="AN10" i="1"/>
  <c r="AL11" i="1"/>
  <c r="AN11" i="1"/>
  <c r="AL12" i="1"/>
  <c r="AN12" i="1"/>
  <c r="AL13" i="1"/>
  <c r="AN13" i="1"/>
  <c r="AL14" i="1"/>
  <c r="AN14" i="1"/>
  <c r="AL15" i="1"/>
  <c r="AN15" i="1"/>
  <c r="AL16" i="1"/>
  <c r="AN16" i="1"/>
  <c r="AL17" i="1"/>
  <c r="AN17" i="1"/>
  <c r="AL18" i="1"/>
  <c r="AN18" i="1"/>
  <c r="AL19" i="1"/>
  <c r="AN19" i="1"/>
  <c r="AL20" i="1"/>
  <c r="AN20" i="1"/>
  <c r="AL21" i="1"/>
  <c r="AN21" i="1"/>
  <c r="AL22" i="1"/>
  <c r="AN22" i="1"/>
  <c r="AL23" i="1"/>
  <c r="AN23" i="1"/>
  <c r="AL24" i="1"/>
  <c r="AN24" i="1"/>
  <c r="AL25" i="1"/>
  <c r="AN25" i="1"/>
  <c r="AL26" i="1"/>
  <c r="AN26" i="1"/>
  <c r="AL27" i="1"/>
  <c r="AN27" i="1"/>
  <c r="AL28" i="1"/>
  <c r="AN28" i="1"/>
  <c r="AL29" i="1"/>
  <c r="AN29" i="1"/>
  <c r="AL30" i="1"/>
  <c r="AN30" i="1"/>
  <c r="Y6" i="1"/>
  <c r="AO6" i="1" s="1"/>
  <c r="AA6" i="1"/>
  <c r="AP6" i="1" s="1"/>
  <c r="Y7" i="1"/>
  <c r="AO7" i="1" s="1"/>
  <c r="AA7" i="1"/>
  <c r="AP7" i="1" s="1"/>
  <c r="Y8" i="1"/>
  <c r="AO8" i="1" s="1"/>
  <c r="AA8" i="1"/>
  <c r="AP8" i="1" s="1"/>
  <c r="Y9" i="1"/>
  <c r="AO9" i="1" s="1"/>
  <c r="AA9" i="1"/>
  <c r="AP9" i="1" s="1"/>
  <c r="Y10" i="1"/>
  <c r="AO10" i="1" s="1"/>
  <c r="AA10" i="1"/>
  <c r="AP10" i="1" s="1"/>
  <c r="Y11" i="1"/>
  <c r="AO11" i="1" s="1"/>
  <c r="AA11" i="1"/>
  <c r="AP11" i="1" s="1"/>
  <c r="Y12" i="1"/>
  <c r="AO12" i="1" s="1"/>
  <c r="AA12" i="1"/>
  <c r="AP12" i="1" s="1"/>
  <c r="Y13" i="1"/>
  <c r="AO13" i="1" s="1"/>
  <c r="AA13" i="1"/>
  <c r="AP13" i="1" s="1"/>
  <c r="Y14" i="1"/>
  <c r="AO14" i="1" s="1"/>
  <c r="AA14" i="1"/>
  <c r="AP14" i="1" s="1"/>
  <c r="Y15" i="1"/>
  <c r="AO15" i="1" s="1"/>
  <c r="AA15" i="1"/>
  <c r="AP15" i="1" s="1"/>
  <c r="Y16" i="1"/>
  <c r="AO16" i="1" s="1"/>
  <c r="AA16" i="1"/>
  <c r="AP16" i="1" s="1"/>
  <c r="Y17" i="1"/>
  <c r="AO17" i="1" s="1"/>
  <c r="AA17" i="1"/>
  <c r="AP17" i="1" s="1"/>
  <c r="Y18" i="1"/>
  <c r="AO18" i="1" s="1"/>
  <c r="AA18" i="1"/>
  <c r="AP18" i="1" s="1"/>
  <c r="Y19" i="1"/>
  <c r="AO19" i="1" s="1"/>
  <c r="AA19" i="1"/>
  <c r="AP19" i="1" s="1"/>
  <c r="Y20" i="1"/>
  <c r="AO20" i="1" s="1"/>
  <c r="AA20" i="1"/>
  <c r="AP20" i="1" s="1"/>
  <c r="Y21" i="1"/>
  <c r="AO21" i="1" s="1"/>
  <c r="AA21" i="1"/>
  <c r="Y22" i="1"/>
  <c r="Z22" i="1" s="1"/>
  <c r="AA22" i="1"/>
  <c r="Y23" i="1"/>
  <c r="AO23" i="1" s="1"/>
  <c r="AA23" i="1"/>
  <c r="Y24" i="1"/>
  <c r="AO24" i="1" s="1"/>
  <c r="AA24" i="1"/>
  <c r="Y25" i="1"/>
  <c r="AO25" i="1" s="1"/>
  <c r="AA25" i="1"/>
  <c r="Y26" i="1"/>
  <c r="AO26" i="1" s="1"/>
  <c r="AA26" i="1"/>
  <c r="Y27" i="1"/>
  <c r="AO27" i="1" s="1"/>
  <c r="AA27" i="1"/>
  <c r="Y28" i="1"/>
  <c r="Z28" i="1" s="1"/>
  <c r="AA28" i="1"/>
  <c r="Y29" i="1"/>
  <c r="Z29" i="1" s="1"/>
  <c r="AA29" i="1"/>
  <c r="Y30" i="1"/>
  <c r="Z30" i="1" s="1"/>
  <c r="AA30" i="1"/>
  <c r="AN5" i="1"/>
  <c r="AL5" i="1"/>
  <c r="AA5" i="1"/>
  <c r="Y5" i="1"/>
  <c r="AO5" i="1" s="1"/>
  <c r="AP32" i="1" l="1"/>
  <c r="AP33" i="1"/>
  <c r="Z31" i="1"/>
  <c r="Z27" i="1"/>
  <c r="Z25" i="1"/>
  <c r="Z23" i="1"/>
  <c r="Z21" i="1"/>
  <c r="Z19" i="1"/>
  <c r="Z17" i="1"/>
  <c r="Z15" i="1"/>
  <c r="Z13" i="1"/>
  <c r="Z11" i="1"/>
  <c r="Z9" i="1"/>
  <c r="Z7" i="1"/>
  <c r="AO32" i="1"/>
  <c r="AO33" i="1"/>
  <c r="Z5" i="1"/>
  <c r="Z26" i="1"/>
  <c r="Z24" i="1"/>
  <c r="Z20" i="1"/>
  <c r="Z18" i="1"/>
  <c r="Z16" i="1"/>
  <c r="Z14" i="1"/>
  <c r="Z12" i="1"/>
  <c r="Z10" i="1"/>
  <c r="Z8" i="1"/>
  <c r="Z6" i="1"/>
  <c r="AP30" i="1"/>
  <c r="AO30" i="1"/>
  <c r="AP29" i="1"/>
  <c r="AO29" i="1"/>
  <c r="AP28" i="1"/>
  <c r="AO28" i="1"/>
  <c r="AP27" i="1"/>
  <c r="AP26" i="1"/>
  <c r="AP25" i="1"/>
  <c r="AP24" i="1"/>
  <c r="AP23" i="1"/>
  <c r="AP22" i="1"/>
  <c r="AO22" i="1"/>
  <c r="AP21" i="1"/>
  <c r="AP5" i="1"/>
</calcChain>
</file>

<file path=xl/sharedStrings.xml><?xml version="1.0" encoding="utf-8"?>
<sst xmlns="http://schemas.openxmlformats.org/spreadsheetml/2006/main" count="139" uniqueCount="62">
  <si>
    <t>1. Location in geographical range of habitat</t>
  </si>
  <si>
    <t>2. Degree of cold-adaptation</t>
  </si>
  <si>
    <t xml:space="preserve">3. Sensitivity to extreme climatic events  </t>
  </si>
  <si>
    <t>4. Vulnerability to maladaptive human responses</t>
  </si>
  <si>
    <t>5. Location relative to highest elevation</t>
  </si>
  <si>
    <t>6. Intrinsic adaptive capacity</t>
  </si>
  <si>
    <t>7. Dependence on specific hydrologic conditions</t>
  </si>
  <si>
    <t>8. Vulnerability of Foundation/Keystone species to climate change</t>
  </si>
  <si>
    <t>9. Constraints on latitudinal range shifts</t>
  </si>
  <si>
    <t>10. Likelihood of managing/alleviating climate change impacts</t>
  </si>
  <si>
    <t>11. Potential for climate change to exacerbate impacts of non-climate stressors, or vice versa</t>
  </si>
  <si>
    <t>1. Current extent of habitat</t>
  </si>
  <si>
    <t>2. Current extent trend</t>
  </si>
  <si>
    <t>3. Likely future extent trend</t>
  </si>
  <si>
    <t>4. Current impacts of non-climate change stressors</t>
  </si>
  <si>
    <t>5. Likely future stressor trends</t>
  </si>
  <si>
    <t>Habitat Type</t>
  </si>
  <si>
    <t>Zone</t>
  </si>
  <si>
    <t>Module 1</t>
  </si>
  <si>
    <t>Module 2</t>
  </si>
  <si>
    <t>Acadian-Appalachian Alpine Tundra</t>
  </si>
  <si>
    <t>Acadian-Appalachian Montane Spruce-Fir Forest</t>
  </si>
  <si>
    <t>Laurentian-Acadian and Appalachian Northern Hardwood Forests</t>
  </si>
  <si>
    <t>Central Mixed Oak-Pine Forests</t>
  </si>
  <si>
    <t>Pitch Pine Barrens</t>
  </si>
  <si>
    <t>Central and Southern Appalachian Spruce-Fir Forest</t>
  </si>
  <si>
    <t>Northern Atlantic Coastal Plain Basin Peat Swamp</t>
  </si>
  <si>
    <t>Boreal-Laurentian Bog; Boreal-Laurentian-Acadian Acidic Basin Fen; North-Central Interior and Appalachian Acidic Peatland</t>
  </si>
  <si>
    <t>Laurentian-Acadian Freshwater Marsh</t>
  </si>
  <si>
    <t>Laurentian-Acadian Wet Meadow Shrub Swamp</t>
  </si>
  <si>
    <t>V</t>
  </si>
  <si>
    <t>C</t>
  </si>
  <si>
    <t>Total Certainty Score - Module 1</t>
  </si>
  <si>
    <t>Total Vulnerability Score - Module 2</t>
  </si>
  <si>
    <t>Total Vulnerability Score - Module 1</t>
  </si>
  <si>
    <t>Total Certainty Score - Module 2</t>
  </si>
  <si>
    <t>Total Certainty Score - Modules 1 &amp; 2</t>
  </si>
  <si>
    <t>Total Vulnerability Score - Modules 1 &amp; 2</t>
  </si>
  <si>
    <t>Overall certainty</t>
  </si>
  <si>
    <t>High</t>
  </si>
  <si>
    <t>Medium</t>
  </si>
  <si>
    <t>Vb Value</t>
  </si>
  <si>
    <t>Vc4</t>
  </si>
  <si>
    <t>Vc Value</t>
  </si>
  <si>
    <t>V1 = Least Vulnerable
V2 = Less Vulnerable
V3 = Vulnerable
V4 = Highly Vulnerable
V5 = Critically Vulnerable</t>
  </si>
  <si>
    <t>Vb5</t>
  </si>
  <si>
    <t>Vb4</t>
  </si>
  <si>
    <t>Vb3</t>
  </si>
  <si>
    <t>Vb2</t>
  </si>
  <si>
    <t>Vb1</t>
  </si>
  <si>
    <t>Vc5</t>
  </si>
  <si>
    <t>Vo5</t>
  </si>
  <si>
    <t>Vo4</t>
  </si>
  <si>
    <t>Vo3</t>
  </si>
  <si>
    <t>Vc3</t>
  </si>
  <si>
    <t>Vo2</t>
  </si>
  <si>
    <t>Vc2</t>
  </si>
  <si>
    <t>Vo1</t>
  </si>
  <si>
    <t>Vc1</t>
  </si>
  <si>
    <t>Non-climate Stressor Vulnerability Score (Module 2)</t>
  </si>
  <si>
    <t>Climate Change Vulnerability Score (Module 1)</t>
  </si>
  <si>
    <r>
      <t>Attachment 13</t>
    </r>
    <r>
      <rPr>
        <sz val="12"/>
        <color theme="1"/>
        <rFont val="Calibri"/>
        <family val="2"/>
        <scheme val="minor"/>
      </rPr>
      <t xml:space="preserve"> to 'The Vulnerabilities of Northeastern Fish and Wildlife Habitats to Climate Change.' This spreadsheet contains model results for all habitat types and zones analyzed in the report. Formulas support live updating of any parameters. For more detailed definitions of the numerical scores assigned to each module variable, see the individual habitat-zone analyses in the file 'HabitatVulnerabilityEvaluations-All.zip'. To find the overall vulnerability of a particular row, use the small matrix at right to match the Module 1 and 2 vulnerability values. For example, the Acadian-Appalachian Alpine Tundra - Zone 1 vulnerability scores are Vc4 and Vb5, which corresponds to an overall score of Vo5.</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</si>
</sst>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2"/>
      <name val="Calibri"/>
      <family val="2"/>
    </font>
    <font>
      <u/>
      <sz val="12"/>
      <color rgb="FF008080"/>
      <name val="Calibri"/>
      <family val="2"/>
    </font>
    <font>
      <sz val="12"/>
      <color theme="0"/>
      <name val="Calibri"/>
      <family val="2"/>
      <scheme val="minor"/>
    </font>
    <font>
      <sz val="12"/>
      <color theme="0"/>
      <name val="Calibri"/>
      <family val="2"/>
    </font>
    <font>
      <sz val="12"/>
      <name val="Calibri"/>
      <family val="2"/>
      <scheme val="minor"/>
    </font>
    <font>
      <b/>
      <sz val="12"/>
      <name val="Calibri"/>
      <family val="2"/>
      <scheme val="minor"/>
    </font>
    <font>
      <sz val="10"/>
      <name val="Arial"/>
      <family val="2"/>
    </font>
    <font>
      <b/>
      <sz val="12"/>
      <color theme="1"/>
      <name val="Calibri"/>
      <family val="2"/>
      <scheme val="minor"/>
    </font>
    <font>
      <b/>
      <sz val="14"/>
      <color theme="1"/>
      <name val="Calibri"/>
      <family val="2"/>
      <scheme val="minor"/>
    </font>
    <font>
      <b/>
      <sz val="14"/>
      <color theme="0"/>
      <name val="Calibri"/>
      <family val="2"/>
      <scheme val="minor"/>
    </font>
  </fonts>
  <fills count="9">
    <fill>
      <patternFill patternType="none"/>
    </fill>
    <fill>
      <patternFill patternType="gray125"/>
    </fill>
    <fill>
      <patternFill patternType="solid">
        <fgColor theme="4" tint="0.79998168889431442"/>
        <bgColor indexed="65"/>
      </patternFill>
    </fill>
    <fill>
      <patternFill patternType="solid">
        <fgColor theme="3" tint="0.59999389629810485"/>
        <bgColor indexed="64"/>
      </patternFill>
    </fill>
    <fill>
      <patternFill patternType="solid">
        <fgColor rgb="FFE5B8B7"/>
        <bgColor indexed="64"/>
      </patternFill>
    </fill>
    <fill>
      <patternFill patternType="solid">
        <fgColor rgb="FFFBD4B4"/>
        <bgColor indexed="64"/>
      </patternFill>
    </fill>
    <fill>
      <patternFill patternType="solid">
        <fgColor rgb="FFFFFF99"/>
        <bgColor indexed="64"/>
      </patternFill>
    </fill>
    <fill>
      <patternFill patternType="solid">
        <fgColor rgb="FFD6E3BC"/>
        <bgColor indexed="64"/>
      </patternFill>
    </fill>
    <fill>
      <patternFill patternType="solid">
        <fgColor rgb="FFB8CCE4"/>
        <bgColor indexed="64"/>
      </patternFill>
    </fill>
  </fills>
  <borders count="16">
    <border>
      <left/>
      <right/>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s>
  <cellStyleXfs count="2">
    <xf numFmtId="0" fontId="0" fillId="0" borderId="0"/>
    <xf numFmtId="0" fontId="1" fillId="2" borderId="0" applyNumberFormat="0" applyBorder="0" applyAlignment="0" applyProtection="0"/>
  </cellStyleXfs>
  <cellXfs count="60">
    <xf numFmtId="0" fontId="0" fillId="0" borderId="0" xfId="0"/>
    <xf numFmtId="0" fontId="2" fillId="0" borderId="0" xfId="0" applyFont="1" applyBorder="1"/>
    <xf numFmtId="0" fontId="2" fillId="0" borderId="0" xfId="0" applyFont="1"/>
    <xf numFmtId="0" fontId="2" fillId="0" borderId="0" xfId="0" applyFont="1" applyBorder="1" applyAlignment="1">
      <alignment horizontal="left" textRotation="45"/>
    </xf>
    <xf numFmtId="0" fontId="2" fillId="0" borderId="0" xfId="0" applyFont="1" applyAlignment="1">
      <alignment horizontal="left" textRotation="45"/>
    </xf>
    <xf numFmtId="0" fontId="7" fillId="3" borderId="8" xfId="0" applyFont="1" applyFill="1" applyBorder="1" applyAlignment="1">
      <alignment horizontal="center"/>
    </xf>
    <xf numFmtId="0" fontId="8" fillId="3" borderId="8" xfId="0" applyFont="1" applyFill="1" applyBorder="1" applyAlignment="1" applyProtection="1">
      <alignment horizontal="right" vertical="top" wrapText="1"/>
      <protection locked="0"/>
    </xf>
    <xf numFmtId="0" fontId="7" fillId="3" borderId="7" xfId="0" applyFont="1" applyFill="1" applyBorder="1" applyAlignment="1">
      <alignment horizontal="center"/>
    </xf>
    <xf numFmtId="0" fontId="7" fillId="0" borderId="0" xfId="0" applyFont="1" applyFill="1" applyAlignment="1">
      <alignment horizontal="center"/>
    </xf>
    <xf numFmtId="0" fontId="2" fillId="2" borderId="0" xfId="1" applyFont="1" applyBorder="1"/>
    <xf numFmtId="0" fontId="2" fillId="2" borderId="5" xfId="1" applyFont="1" applyBorder="1"/>
    <xf numFmtId="0" fontId="2" fillId="0" borderId="0" xfId="0" applyFont="1" applyFill="1" applyBorder="1"/>
    <xf numFmtId="0" fontId="2" fillId="0" borderId="0" xfId="1" applyFont="1" applyFill="1" applyBorder="1"/>
    <xf numFmtId="0" fontId="2" fillId="0" borderId="5" xfId="0" applyFont="1" applyFill="1" applyBorder="1"/>
    <xf numFmtId="0" fontId="2" fillId="0" borderId="0" xfId="0" applyFont="1" applyFill="1"/>
    <xf numFmtId="0" fontId="2" fillId="0" borderId="0" xfId="1" applyFont="1" applyFill="1"/>
    <xf numFmtId="0" fontId="2" fillId="0" borderId="2" xfId="0" applyFont="1" applyFill="1" applyBorder="1"/>
    <xf numFmtId="0" fontId="2" fillId="0" borderId="2" xfId="1" applyFont="1" applyFill="1" applyBorder="1"/>
    <xf numFmtId="0" fontId="2" fillId="0" borderId="4" xfId="0" applyFont="1" applyFill="1" applyBorder="1"/>
    <xf numFmtId="0" fontId="3" fillId="0" borderId="1" xfId="0" applyFont="1" applyFill="1" applyBorder="1" applyAlignment="1">
      <alignment horizontal="center" vertical="center" wrapText="1"/>
    </xf>
    <xf numFmtId="0" fontId="2" fillId="2" borderId="1" xfId="1" applyFont="1" applyBorder="1" applyAlignment="1">
      <alignment horizontal="center" vertical="center" wrapText="1"/>
    </xf>
    <xf numFmtId="0" fontId="3" fillId="0" borderId="0" xfId="0" applyFont="1" applyBorder="1" applyAlignment="1">
      <alignment horizontal="left" textRotation="45" wrapText="1"/>
    </xf>
    <xf numFmtId="0" fontId="4" fillId="0" borderId="9" xfId="0" applyFont="1" applyBorder="1" applyAlignment="1">
      <alignment horizontal="left" textRotation="45" wrapText="1"/>
    </xf>
    <xf numFmtId="0" fontId="4" fillId="0" borderId="10" xfId="0" applyFont="1" applyBorder="1" applyAlignment="1">
      <alignment horizontal="left" textRotation="45" wrapText="1"/>
    </xf>
    <xf numFmtId="0" fontId="2" fillId="0" borderId="11" xfId="0" applyFont="1" applyBorder="1" applyAlignment="1">
      <alignment horizontal="left" textRotation="45"/>
    </xf>
    <xf numFmtId="0" fontId="7" fillId="3" borderId="8" xfId="0" applyFont="1" applyFill="1" applyBorder="1" applyAlignment="1">
      <alignment horizontal="right"/>
    </xf>
    <xf numFmtId="0" fontId="10" fillId="0" borderId="2" xfId="0" applyFont="1" applyBorder="1" applyAlignment="1">
      <alignment horizontal="center" vertical="center"/>
    </xf>
    <xf numFmtId="0" fontId="10" fillId="0" borderId="5" xfId="0" applyFont="1" applyBorder="1" applyAlignment="1">
      <alignment horizontal="right" vertical="center" wrapText="1"/>
    </xf>
    <xf numFmtId="0" fontId="11" fillId="4" borderId="12" xfId="0" applyFont="1" applyFill="1" applyBorder="1" applyAlignment="1">
      <alignment horizontal="center" vertical="center"/>
    </xf>
    <xf numFmtId="0" fontId="11" fillId="4" borderId="13" xfId="0" applyFont="1" applyFill="1" applyBorder="1" applyAlignment="1">
      <alignment horizontal="center" vertical="center"/>
    </xf>
    <xf numFmtId="0" fontId="11" fillId="5" borderId="13" xfId="0" applyFont="1" applyFill="1" applyBorder="1" applyAlignment="1">
      <alignment horizontal="center" vertical="center"/>
    </xf>
    <xf numFmtId="0" fontId="11" fillId="4" borderId="14" xfId="0" applyFont="1" applyFill="1" applyBorder="1" applyAlignment="1">
      <alignment horizontal="center" vertical="center"/>
    </xf>
    <xf numFmtId="0" fontId="11" fillId="4" borderId="4" xfId="0" applyFont="1" applyFill="1" applyBorder="1" applyAlignment="1">
      <alignment horizontal="center" vertical="center"/>
    </xf>
    <xf numFmtId="0" fontId="11" fillId="5" borderId="4" xfId="0" applyFont="1" applyFill="1" applyBorder="1" applyAlignment="1">
      <alignment horizontal="center" vertical="center"/>
    </xf>
    <xf numFmtId="0" fontId="11" fillId="6" borderId="4" xfId="0" applyFont="1" applyFill="1" applyBorder="1" applyAlignment="1">
      <alignment horizontal="center" vertical="center"/>
    </xf>
    <xf numFmtId="0" fontId="11" fillId="7" borderId="4" xfId="0" applyFont="1" applyFill="1" applyBorder="1" applyAlignment="1">
      <alignment horizontal="center" vertical="center"/>
    </xf>
    <xf numFmtId="0" fontId="11" fillId="8" borderId="4" xfId="0" applyFont="1" applyFill="1" applyBorder="1" applyAlignment="1">
      <alignment horizontal="center" vertical="center"/>
    </xf>
    <xf numFmtId="0" fontId="11" fillId="5" borderId="14" xfId="0" applyFont="1" applyFill="1" applyBorder="1" applyAlignment="1">
      <alignment horizontal="center" vertical="center"/>
    </xf>
    <xf numFmtId="0" fontId="3" fillId="0" borderId="15" xfId="0" applyFont="1" applyBorder="1" applyAlignment="1">
      <alignment horizontal="left" textRotation="45" wrapText="1"/>
    </xf>
    <xf numFmtId="0" fontId="3" fillId="0" borderId="11" xfId="0" applyFont="1" applyBorder="1" applyAlignment="1">
      <alignment horizontal="left" textRotation="45" wrapText="1"/>
    </xf>
    <xf numFmtId="0" fontId="4" fillId="0" borderId="15" xfId="0" applyFont="1" applyBorder="1" applyAlignment="1">
      <alignment horizontal="left" textRotation="45" wrapText="1"/>
    </xf>
    <xf numFmtId="0" fontId="4" fillId="0" borderId="0" xfId="0" applyFont="1" applyBorder="1" applyAlignment="1">
      <alignment horizontal="left" textRotation="45" wrapText="1"/>
    </xf>
    <xf numFmtId="0" fontId="4" fillId="0" borderId="11" xfId="0" applyFont="1" applyBorder="1" applyAlignment="1">
      <alignment horizontal="left" textRotation="45" wrapText="1"/>
    </xf>
    <xf numFmtId="0" fontId="5" fillId="0" borderId="15" xfId="0" applyFont="1" applyBorder="1" applyAlignment="1">
      <alignment horizontal="left" textRotation="45" wrapText="1"/>
    </xf>
    <xf numFmtId="0" fontId="6" fillId="0" borderId="11" xfId="0" applyFont="1" applyBorder="1" applyAlignment="1">
      <alignment horizontal="left" textRotation="45" wrapText="1"/>
    </xf>
    <xf numFmtId="0" fontId="3" fillId="0" borderId="15" xfId="0" applyFont="1" applyBorder="1" applyAlignment="1">
      <alignment horizontal="center" textRotation="45" wrapText="1"/>
    </xf>
    <xf numFmtId="0" fontId="3" fillId="0" borderId="11" xfId="0" applyFont="1" applyBorder="1" applyAlignment="1">
      <alignment horizontal="center" textRotation="45" wrapText="1"/>
    </xf>
    <xf numFmtId="0" fontId="2" fillId="0" borderId="2" xfId="0" applyFont="1" applyBorder="1"/>
    <xf numFmtId="0" fontId="14" fillId="3" borderId="8" xfId="0" applyFont="1" applyFill="1" applyBorder="1" applyAlignment="1">
      <alignment horizontal="center"/>
    </xf>
    <xf numFmtId="0" fontId="14" fillId="3" borderId="6" xfId="0" applyFont="1" applyFill="1" applyBorder="1" applyAlignment="1">
      <alignment horizontal="center"/>
    </xf>
    <xf numFmtId="0" fontId="2" fillId="0" borderId="0" xfId="0" applyFont="1" applyBorder="1" applyAlignment="1">
      <alignment horizontal="left" vertical="center" wrapText="1"/>
    </xf>
    <xf numFmtId="0" fontId="12" fillId="0" borderId="0" xfId="0" applyFont="1" applyBorder="1" applyAlignment="1">
      <alignment horizontal="left" vertical="top" wrapText="1"/>
    </xf>
    <xf numFmtId="0" fontId="13" fillId="0" borderId="2" xfId="0" applyFont="1" applyBorder="1" applyAlignment="1">
      <alignment horizontal="center"/>
    </xf>
    <xf numFmtId="0" fontId="10" fillId="0" borderId="0" xfId="0" applyFont="1" applyAlignment="1">
      <alignment horizontal="center" vertical="center" wrapText="1"/>
    </xf>
    <xf numFmtId="0" fontId="2" fillId="0" borderId="0" xfId="0" applyFont="1" applyAlignment="1">
      <alignment horizontal="center" vertical="center" wrapText="1"/>
    </xf>
    <xf numFmtId="0" fontId="2" fillId="2" borderId="1" xfId="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9" fillId="0" borderId="0" xfId="0" applyFont="1" applyAlignment="1">
      <alignment vertical="center"/>
    </xf>
    <xf numFmtId="0" fontId="10" fillId="0" borderId="0" xfId="0" applyFont="1" applyAlignment="1">
      <alignment horizontal="right" vertical="center" wrapText="1"/>
    </xf>
  </cellXfs>
  <cellStyles count="2">
    <cellStyle name="20% - Accent1" xfId="1" builtinId="3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3"/>
  <sheetViews>
    <sheetView tabSelected="1" zoomScale="80" zoomScaleNormal="80" workbookViewId="0">
      <selection sqref="A1:AA1"/>
    </sheetView>
  </sheetViews>
  <sheetFormatPr defaultRowHeight="15.75" x14ac:dyDescent="0.25"/>
  <cols>
    <col min="1" max="1" width="53.5703125" style="2" customWidth="1"/>
    <col min="2" max="2" width="6.28515625" style="2" bestFit="1" customWidth="1"/>
    <col min="3" max="8" width="4.28515625" style="2" customWidth="1"/>
    <col min="9" max="9" width="5.5703125" style="2" customWidth="1"/>
    <col min="10" max="10" width="5" style="2" customWidth="1"/>
    <col min="11" max="14" width="4.28515625" style="2" customWidth="1"/>
    <col min="15" max="15" width="5.85546875" style="2" customWidth="1"/>
    <col min="16" max="16" width="5.7109375" style="2" customWidth="1"/>
    <col min="17" max="17" width="5.140625" style="2" customWidth="1"/>
    <col min="18" max="18" width="5" style="2" customWidth="1"/>
    <col min="19" max="20" width="4.28515625" style="2" customWidth="1"/>
    <col min="21" max="21" width="5.42578125" style="2" customWidth="1"/>
    <col min="22" max="22" width="4.28515625" style="2" customWidth="1"/>
    <col min="23" max="23" width="7.140625" style="2" customWidth="1"/>
    <col min="24" max="24" width="6.7109375" style="2" customWidth="1"/>
    <col min="25" max="25" width="5.85546875" style="2" customWidth="1"/>
    <col min="26" max="27" width="4.85546875" style="2" bestFit="1" customWidth="1"/>
    <col min="28" max="33" width="4.28515625" style="2" customWidth="1"/>
    <col min="34" max="34" width="4.85546875" style="2" customWidth="1"/>
    <col min="35" max="35" width="5.7109375" style="2" customWidth="1"/>
    <col min="36" max="37" width="4.28515625" style="2" customWidth="1"/>
    <col min="38" max="39" width="6.28515625" style="2" customWidth="1"/>
    <col min="40" max="40" width="6.42578125" style="2" customWidth="1"/>
    <col min="41" max="42" width="4.42578125" style="2" bestFit="1" customWidth="1"/>
    <col min="43" max="43" width="10.85546875" style="2" customWidth="1"/>
    <col min="44" max="44" width="5.5703125" style="2" customWidth="1"/>
    <col min="45" max="45" width="9.140625" style="2"/>
    <col min="46" max="46" width="18.140625" style="2" customWidth="1"/>
    <col min="47" max="16384" width="9.140625" style="2"/>
  </cols>
  <sheetData>
    <row r="1" spans="1:52" ht="65.25" customHeight="1" x14ac:dyDescent="0.25">
      <c r="A1" s="51" t="s">
        <v>61</v>
      </c>
      <c r="B1" s="51"/>
      <c r="C1" s="51"/>
      <c r="D1" s="51"/>
      <c r="E1" s="51"/>
      <c r="F1" s="51"/>
      <c r="G1" s="51"/>
      <c r="H1" s="51"/>
      <c r="I1" s="51"/>
      <c r="J1" s="51"/>
      <c r="K1" s="51"/>
      <c r="L1" s="51"/>
      <c r="M1" s="51"/>
      <c r="N1" s="51"/>
      <c r="O1" s="51"/>
      <c r="P1" s="51"/>
      <c r="Q1" s="51"/>
      <c r="R1" s="51"/>
      <c r="S1" s="51"/>
      <c r="T1" s="51"/>
      <c r="U1" s="51"/>
      <c r="V1" s="51"/>
      <c r="W1" s="51"/>
      <c r="X1" s="51"/>
      <c r="Y1" s="51"/>
      <c r="Z1" s="51"/>
      <c r="AA1" s="51"/>
    </row>
    <row r="2" spans="1:52" ht="36.75" customHeight="1" thickBot="1" x14ac:dyDescent="0.35">
      <c r="B2" s="47"/>
      <c r="C2" s="52" t="s">
        <v>18</v>
      </c>
      <c r="D2" s="52"/>
      <c r="E2" s="52"/>
      <c r="F2" s="52"/>
      <c r="G2" s="52"/>
      <c r="H2" s="52"/>
      <c r="I2" s="52"/>
      <c r="J2" s="52"/>
      <c r="K2" s="52"/>
      <c r="L2" s="52"/>
      <c r="M2" s="52"/>
      <c r="N2" s="52"/>
      <c r="O2" s="52"/>
      <c r="P2" s="52"/>
      <c r="Q2" s="52"/>
      <c r="R2" s="52"/>
      <c r="S2" s="52"/>
      <c r="T2" s="52"/>
      <c r="U2" s="52"/>
      <c r="V2" s="52"/>
      <c r="W2" s="52"/>
      <c r="X2" s="52"/>
      <c r="Y2" s="52"/>
      <c r="Z2" s="52"/>
      <c r="AA2" s="52"/>
      <c r="AB2" s="52" t="s">
        <v>19</v>
      </c>
      <c r="AC2" s="52"/>
      <c r="AD2" s="52"/>
      <c r="AE2" s="52"/>
      <c r="AF2" s="52"/>
      <c r="AG2" s="52"/>
      <c r="AH2" s="52"/>
      <c r="AI2" s="52"/>
      <c r="AJ2" s="52"/>
      <c r="AK2" s="52"/>
      <c r="AL2" s="52"/>
      <c r="AM2" s="52"/>
      <c r="AN2" s="52"/>
      <c r="AO2" s="1"/>
      <c r="AP2" s="1"/>
      <c r="AQ2" s="1"/>
      <c r="AR2" s="1"/>
    </row>
    <row r="3" spans="1:52" s="4" customFormat="1" ht="181.5" customHeight="1" thickBot="1" x14ac:dyDescent="0.3">
      <c r="A3" s="50"/>
      <c r="B3" s="3"/>
      <c r="C3" s="38" t="s">
        <v>0</v>
      </c>
      <c r="D3" s="39"/>
      <c r="E3" s="38" t="s">
        <v>1</v>
      </c>
      <c r="F3" s="39"/>
      <c r="G3" s="38" t="s">
        <v>2</v>
      </c>
      <c r="H3" s="39"/>
      <c r="I3" s="21" t="s">
        <v>3</v>
      </c>
      <c r="J3" s="21"/>
      <c r="K3" s="38" t="s">
        <v>4</v>
      </c>
      <c r="L3" s="39"/>
      <c r="M3" s="38" t="s">
        <v>5</v>
      </c>
      <c r="N3" s="39"/>
      <c r="O3" s="38" t="s">
        <v>6</v>
      </c>
      <c r="P3" s="39"/>
      <c r="Q3" s="38" t="s">
        <v>7</v>
      </c>
      <c r="R3" s="39"/>
      <c r="S3" s="38" t="s">
        <v>8</v>
      </c>
      <c r="T3" s="39"/>
      <c r="U3" s="38" t="s">
        <v>9</v>
      </c>
      <c r="V3" s="39"/>
      <c r="W3" s="38" t="s">
        <v>10</v>
      </c>
      <c r="X3" s="39"/>
      <c r="Y3" s="40" t="s">
        <v>34</v>
      </c>
      <c r="Z3" s="41" t="s">
        <v>43</v>
      </c>
      <c r="AA3" s="42" t="s">
        <v>32</v>
      </c>
      <c r="AB3" s="43" t="s">
        <v>11</v>
      </c>
      <c r="AC3" s="44"/>
      <c r="AD3" s="38" t="s">
        <v>12</v>
      </c>
      <c r="AE3" s="39"/>
      <c r="AF3" s="38" t="s">
        <v>13</v>
      </c>
      <c r="AG3" s="39"/>
      <c r="AH3" s="38" t="s">
        <v>14</v>
      </c>
      <c r="AI3" s="39"/>
      <c r="AJ3" s="45" t="s">
        <v>15</v>
      </c>
      <c r="AK3" s="46"/>
      <c r="AL3" s="40" t="s">
        <v>33</v>
      </c>
      <c r="AM3" s="41" t="s">
        <v>41</v>
      </c>
      <c r="AN3" s="41" t="s">
        <v>35</v>
      </c>
      <c r="AO3" s="22" t="s">
        <v>37</v>
      </c>
      <c r="AP3" s="23" t="s">
        <v>36</v>
      </c>
      <c r="AQ3" s="24" t="s">
        <v>38</v>
      </c>
      <c r="AR3" s="3"/>
      <c r="AV3" s="54" t="s">
        <v>44</v>
      </c>
      <c r="AW3" s="54"/>
      <c r="AX3" s="54"/>
      <c r="AY3" s="54"/>
      <c r="AZ3" s="54"/>
    </row>
    <row r="4" spans="1:52" s="8" customFormat="1" ht="18.75" customHeight="1" x14ac:dyDescent="0.3">
      <c r="A4" s="49" t="s">
        <v>16</v>
      </c>
      <c r="B4" s="48" t="s">
        <v>17</v>
      </c>
      <c r="C4" s="6" t="s">
        <v>30</v>
      </c>
      <c r="D4" s="6" t="s">
        <v>31</v>
      </c>
      <c r="E4" s="6" t="s">
        <v>30</v>
      </c>
      <c r="F4" s="6" t="s">
        <v>31</v>
      </c>
      <c r="G4" s="6" t="s">
        <v>30</v>
      </c>
      <c r="H4" s="6" t="s">
        <v>31</v>
      </c>
      <c r="I4" s="6" t="s">
        <v>30</v>
      </c>
      <c r="J4" s="6" t="s">
        <v>31</v>
      </c>
      <c r="K4" s="6" t="s">
        <v>30</v>
      </c>
      <c r="L4" s="6" t="s">
        <v>31</v>
      </c>
      <c r="M4" s="6" t="s">
        <v>30</v>
      </c>
      <c r="N4" s="6" t="s">
        <v>31</v>
      </c>
      <c r="O4" s="6" t="s">
        <v>30</v>
      </c>
      <c r="P4" s="6" t="s">
        <v>31</v>
      </c>
      <c r="Q4" s="6" t="s">
        <v>30</v>
      </c>
      <c r="R4" s="6" t="s">
        <v>31</v>
      </c>
      <c r="S4" s="6" t="s">
        <v>30</v>
      </c>
      <c r="T4" s="6" t="s">
        <v>31</v>
      </c>
      <c r="U4" s="6" t="s">
        <v>30</v>
      </c>
      <c r="V4" s="6" t="s">
        <v>31</v>
      </c>
      <c r="W4" s="6" t="s">
        <v>30</v>
      </c>
      <c r="X4" s="6" t="s">
        <v>31</v>
      </c>
      <c r="Y4" s="6"/>
      <c r="Z4" s="6"/>
      <c r="AA4" s="6"/>
      <c r="AB4" s="6" t="s">
        <v>30</v>
      </c>
      <c r="AC4" s="6" t="s">
        <v>31</v>
      </c>
      <c r="AD4" s="6" t="s">
        <v>30</v>
      </c>
      <c r="AE4" s="6" t="s">
        <v>31</v>
      </c>
      <c r="AF4" s="6" t="s">
        <v>30</v>
      </c>
      <c r="AG4" s="6" t="s">
        <v>31</v>
      </c>
      <c r="AH4" s="6" t="s">
        <v>30</v>
      </c>
      <c r="AI4" s="6" t="s">
        <v>31</v>
      </c>
      <c r="AJ4" s="6" t="s">
        <v>30</v>
      </c>
      <c r="AK4" s="6" t="s">
        <v>31</v>
      </c>
      <c r="AL4" s="25"/>
      <c r="AM4" s="5"/>
      <c r="AN4" s="5"/>
      <c r="AO4" s="5"/>
      <c r="AP4" s="5"/>
      <c r="AQ4" s="7"/>
      <c r="AT4" s="58"/>
      <c r="AU4" s="58"/>
      <c r="AV4" s="53" t="s">
        <v>59</v>
      </c>
      <c r="AW4" s="53"/>
      <c r="AX4" s="53"/>
      <c r="AY4" s="53"/>
      <c r="AZ4" s="53"/>
    </row>
    <row r="5" spans="1:52" x14ac:dyDescent="0.25">
      <c r="A5" s="20" t="s">
        <v>20</v>
      </c>
      <c r="B5" s="9">
        <v>1</v>
      </c>
      <c r="C5" s="9">
        <v>5</v>
      </c>
      <c r="D5" s="9">
        <v>3</v>
      </c>
      <c r="E5" s="9">
        <v>5</v>
      </c>
      <c r="F5" s="9">
        <v>3</v>
      </c>
      <c r="G5" s="9">
        <v>5</v>
      </c>
      <c r="H5" s="9">
        <v>3</v>
      </c>
      <c r="I5" s="9">
        <v>3</v>
      </c>
      <c r="J5" s="9">
        <v>2</v>
      </c>
      <c r="K5" s="9">
        <v>5</v>
      </c>
      <c r="L5" s="9">
        <v>3</v>
      </c>
      <c r="M5" s="9">
        <v>5</v>
      </c>
      <c r="N5" s="9">
        <v>2</v>
      </c>
      <c r="O5" s="9">
        <v>1</v>
      </c>
      <c r="P5" s="9">
        <v>3</v>
      </c>
      <c r="Q5" s="9">
        <v>1</v>
      </c>
      <c r="R5" s="9">
        <v>2</v>
      </c>
      <c r="S5" s="9">
        <v>5</v>
      </c>
      <c r="T5" s="9">
        <v>3</v>
      </c>
      <c r="U5" s="9">
        <v>5</v>
      </c>
      <c r="V5" s="9">
        <v>3</v>
      </c>
      <c r="W5" s="9">
        <v>1</v>
      </c>
      <c r="X5" s="9">
        <v>2</v>
      </c>
      <c r="Y5" s="9">
        <f>SUM(C5+E5+G5+I5+K5+M5+O5+Q5+S5+U5+W5)</f>
        <v>41</v>
      </c>
      <c r="Z5" s="9" t="str">
        <f>IF(AND(11 &lt;= Y5, Y5 &lt;= 20),"Vc1", IF(AND(21&lt;=Y5,Y5&lt;=29), "Vc2", IF(AND(30&lt;=Y5,Y5&lt;=38), "Vc3", IF(AND(39&lt;=Y5,Y5&lt;=47), "Vc4", "Vc5"))))</f>
        <v>Vc4</v>
      </c>
      <c r="AA5" s="9">
        <f>SUM(D5+F5+H5+J5+L5+N5+P5+R5+T5+V5+X5)</f>
        <v>29</v>
      </c>
      <c r="AB5" s="9">
        <v>5</v>
      </c>
      <c r="AC5" s="9">
        <v>3</v>
      </c>
      <c r="AD5" s="9">
        <v>1</v>
      </c>
      <c r="AE5" s="9">
        <v>3</v>
      </c>
      <c r="AF5" s="9">
        <v>3</v>
      </c>
      <c r="AG5" s="9">
        <v>2</v>
      </c>
      <c r="AH5" s="9">
        <v>1</v>
      </c>
      <c r="AI5" s="9">
        <v>3</v>
      </c>
      <c r="AJ5" s="9">
        <v>3</v>
      </c>
      <c r="AK5" s="9">
        <v>3</v>
      </c>
      <c r="AL5" s="9">
        <f>SUM(AB5+AD5+AF5+AH5+AJ5)</f>
        <v>13</v>
      </c>
      <c r="AM5" s="9" t="str">
        <f>IF(AND(5 &lt;= AI5, AI5 &lt;= 8),"Vb1", IF(AND(9&lt;=AI5,AI5&lt;=12), "Vb2", IF(AND(13&lt;=AI5,AI5&lt;=16), "Vb3", IF(AND(17&lt;=AI5,AI5&lt;=20), "Vb4", "Vb5"))))</f>
        <v>Vb5</v>
      </c>
      <c r="AN5" s="9">
        <f>SUM(AC5+AE5+AG5+AI5+AK5)</f>
        <v>14</v>
      </c>
      <c r="AO5" s="9">
        <f t="shared" ref="AO5:AO33" si="0">Y5+AL5</f>
        <v>54</v>
      </c>
      <c r="AP5" s="9">
        <f t="shared" ref="AP5:AP33" si="1">AA5+AN5</f>
        <v>43</v>
      </c>
      <c r="AQ5" s="10" t="s">
        <v>39</v>
      </c>
      <c r="AT5" s="58"/>
      <c r="AU5" s="58"/>
      <c r="AV5" s="53"/>
      <c r="AW5" s="53"/>
      <c r="AX5" s="53"/>
      <c r="AY5" s="53"/>
      <c r="AZ5" s="53"/>
    </row>
    <row r="6" spans="1:52" s="14" customFormat="1" ht="16.5" thickBot="1" x14ac:dyDescent="0.3">
      <c r="A6" s="56" t="s">
        <v>21</v>
      </c>
      <c r="B6" s="11">
        <v>1</v>
      </c>
      <c r="C6" s="11">
        <v>1</v>
      </c>
      <c r="D6" s="11">
        <v>3</v>
      </c>
      <c r="E6" s="11">
        <v>5</v>
      </c>
      <c r="F6" s="11">
        <v>3</v>
      </c>
      <c r="G6" s="11">
        <v>3</v>
      </c>
      <c r="H6" s="11">
        <v>3</v>
      </c>
      <c r="I6" s="11">
        <v>1</v>
      </c>
      <c r="J6" s="11">
        <v>2</v>
      </c>
      <c r="K6" s="11">
        <v>3</v>
      </c>
      <c r="L6" s="11">
        <v>3</v>
      </c>
      <c r="M6" s="11">
        <v>5</v>
      </c>
      <c r="N6" s="11">
        <v>2</v>
      </c>
      <c r="O6" s="11">
        <v>1</v>
      </c>
      <c r="P6" s="11">
        <v>3</v>
      </c>
      <c r="Q6" s="11">
        <v>5</v>
      </c>
      <c r="R6" s="11">
        <v>2</v>
      </c>
      <c r="S6" s="11">
        <v>3</v>
      </c>
      <c r="T6" s="11">
        <v>2</v>
      </c>
      <c r="U6" s="11">
        <v>5</v>
      </c>
      <c r="V6" s="11">
        <v>2</v>
      </c>
      <c r="W6" s="11">
        <v>5</v>
      </c>
      <c r="X6" s="11">
        <v>2</v>
      </c>
      <c r="Y6" s="11">
        <f t="shared" ref="Y6:Y33" si="2">SUM(C6+E6+G6+I6+K6+M6+O6+Q6+S6+U6+W6)</f>
        <v>37</v>
      </c>
      <c r="Z6" s="12" t="str">
        <f t="shared" ref="Z6:Z33" si="3">IF(AND(11 &lt;= Y6, Y6 &lt;= 20),"Vc1", IF(AND(21&lt;=Y6,Y6&lt;=29), "Vc2", IF(AND(30&lt;=Y6,Y6&lt;=38), "Vc3", IF(AND(39&lt;=Y6,Y6&lt;=47), "Vc4", "Vc5"))))</f>
        <v>Vc3</v>
      </c>
      <c r="AA6" s="11">
        <f t="shared" ref="AA6:AA33" si="4">SUM(D6+F6+H6+J6+L6+N6+P6+R6+T6+V6+X6)</f>
        <v>27</v>
      </c>
      <c r="AB6" s="11">
        <v>3</v>
      </c>
      <c r="AC6" s="11">
        <v>3</v>
      </c>
      <c r="AD6" s="11">
        <v>3</v>
      </c>
      <c r="AE6" s="11">
        <v>3</v>
      </c>
      <c r="AF6" s="11">
        <v>3</v>
      </c>
      <c r="AG6" s="11">
        <v>2</v>
      </c>
      <c r="AH6" s="11">
        <v>1</v>
      </c>
      <c r="AI6" s="11">
        <v>2</v>
      </c>
      <c r="AJ6" s="11">
        <v>3</v>
      </c>
      <c r="AK6" s="11">
        <v>2</v>
      </c>
      <c r="AL6" s="11">
        <f t="shared" ref="AL6:AL33" si="5">SUM(AB6+AD6+AF6+AH6+AJ6)</f>
        <v>13</v>
      </c>
      <c r="AM6" s="12" t="str">
        <f t="shared" ref="AM6:AM33" si="6">IF(AND(5 &lt;= AI6, AI6 &lt;= 8),"Vb1", IF(AND(9&lt;=AI6,AI6&lt;=12), "Vb2", IF(AND(13&lt;=AI6,AI6&lt;=16), "Vb3", IF(AND(17&lt;=AI6,AI6&lt;=20), "Vb4", "Vb5"))))</f>
        <v>Vb5</v>
      </c>
      <c r="AN6" s="11">
        <f t="shared" ref="AN6:AN33" si="7">SUM(AC6+AE6+AG6+AI6+AK6)</f>
        <v>12</v>
      </c>
      <c r="AO6" s="11">
        <f t="shared" si="0"/>
        <v>50</v>
      </c>
      <c r="AP6" s="11">
        <f t="shared" si="1"/>
        <v>39</v>
      </c>
      <c r="AQ6" s="13" t="s">
        <v>39</v>
      </c>
      <c r="AV6" s="26" t="s">
        <v>45</v>
      </c>
      <c r="AW6" s="26" t="s">
        <v>46</v>
      </c>
      <c r="AX6" s="26" t="s">
        <v>47</v>
      </c>
      <c r="AY6" s="26" t="s">
        <v>48</v>
      </c>
      <c r="AZ6" s="26" t="s">
        <v>49</v>
      </c>
    </row>
    <row r="7" spans="1:52" s="14" customFormat="1" ht="16.5" thickBot="1" x14ac:dyDescent="0.3">
      <c r="A7" s="56"/>
      <c r="B7" s="11">
        <v>2</v>
      </c>
      <c r="C7" s="11">
        <v>5</v>
      </c>
      <c r="D7" s="11">
        <v>3</v>
      </c>
      <c r="E7" s="11">
        <v>5</v>
      </c>
      <c r="F7" s="11">
        <v>3</v>
      </c>
      <c r="G7" s="11">
        <v>3</v>
      </c>
      <c r="H7" s="11">
        <v>3</v>
      </c>
      <c r="I7" s="11">
        <v>3</v>
      </c>
      <c r="J7" s="11">
        <v>2</v>
      </c>
      <c r="K7" s="11">
        <v>5</v>
      </c>
      <c r="L7" s="11">
        <v>3</v>
      </c>
      <c r="M7" s="11">
        <v>5</v>
      </c>
      <c r="N7" s="11">
        <v>2</v>
      </c>
      <c r="O7" s="11">
        <v>1</v>
      </c>
      <c r="P7" s="11">
        <v>3</v>
      </c>
      <c r="Q7" s="11">
        <v>5</v>
      </c>
      <c r="R7" s="11">
        <v>2</v>
      </c>
      <c r="S7" s="11">
        <v>5</v>
      </c>
      <c r="T7" s="11">
        <v>2</v>
      </c>
      <c r="U7" s="11">
        <v>5</v>
      </c>
      <c r="V7" s="11">
        <v>2</v>
      </c>
      <c r="W7" s="11">
        <v>5</v>
      </c>
      <c r="X7" s="11">
        <v>2</v>
      </c>
      <c r="Y7" s="11">
        <f t="shared" si="2"/>
        <v>47</v>
      </c>
      <c r="Z7" s="12" t="str">
        <f t="shared" si="3"/>
        <v>Vc4</v>
      </c>
      <c r="AA7" s="11">
        <f t="shared" si="4"/>
        <v>27</v>
      </c>
      <c r="AB7" s="11">
        <v>5</v>
      </c>
      <c r="AC7" s="11">
        <v>3</v>
      </c>
      <c r="AD7" s="11">
        <v>3</v>
      </c>
      <c r="AE7" s="11">
        <v>2</v>
      </c>
      <c r="AF7" s="11">
        <v>3</v>
      </c>
      <c r="AG7" s="11">
        <v>2</v>
      </c>
      <c r="AH7" s="11">
        <v>3</v>
      </c>
      <c r="AI7" s="11">
        <v>2</v>
      </c>
      <c r="AJ7" s="11">
        <v>3</v>
      </c>
      <c r="AK7" s="11">
        <v>2</v>
      </c>
      <c r="AL7" s="11">
        <f t="shared" si="5"/>
        <v>17</v>
      </c>
      <c r="AM7" s="12" t="str">
        <f t="shared" si="6"/>
        <v>Vb5</v>
      </c>
      <c r="AN7" s="11">
        <f t="shared" si="7"/>
        <v>11</v>
      </c>
      <c r="AO7" s="11">
        <f t="shared" si="0"/>
        <v>64</v>
      </c>
      <c r="AP7" s="11">
        <f t="shared" si="1"/>
        <v>38</v>
      </c>
      <c r="AQ7" s="13" t="s">
        <v>39</v>
      </c>
      <c r="AT7" s="59" t="s">
        <v>60</v>
      </c>
      <c r="AU7" s="27" t="s">
        <v>50</v>
      </c>
      <c r="AV7" s="28" t="s">
        <v>51</v>
      </c>
      <c r="AW7" s="29" t="s">
        <v>51</v>
      </c>
      <c r="AX7" s="29" t="s">
        <v>51</v>
      </c>
      <c r="AY7" s="30" t="s">
        <v>52</v>
      </c>
      <c r="AZ7" s="30" t="s">
        <v>52</v>
      </c>
    </row>
    <row r="8" spans="1:52" ht="31.5" customHeight="1" thickBot="1" x14ac:dyDescent="0.3">
      <c r="A8" s="55" t="s">
        <v>22</v>
      </c>
      <c r="B8" s="9">
        <v>1</v>
      </c>
      <c r="C8" s="9">
        <v>1</v>
      </c>
      <c r="D8" s="9">
        <v>3</v>
      </c>
      <c r="E8" s="9">
        <v>3</v>
      </c>
      <c r="F8" s="9">
        <v>3</v>
      </c>
      <c r="G8" s="9">
        <v>3</v>
      </c>
      <c r="H8" s="9">
        <v>3</v>
      </c>
      <c r="I8" s="9">
        <v>3</v>
      </c>
      <c r="J8" s="9">
        <v>2</v>
      </c>
      <c r="K8" s="9">
        <v>1</v>
      </c>
      <c r="L8" s="9">
        <v>3</v>
      </c>
      <c r="M8" s="9">
        <v>1</v>
      </c>
      <c r="N8" s="9">
        <v>2</v>
      </c>
      <c r="O8" s="9">
        <v>1</v>
      </c>
      <c r="P8" s="9">
        <v>3</v>
      </c>
      <c r="Q8" s="9">
        <v>1</v>
      </c>
      <c r="R8" s="9">
        <v>2</v>
      </c>
      <c r="S8" s="9">
        <v>1</v>
      </c>
      <c r="T8" s="9">
        <v>2</v>
      </c>
      <c r="U8" s="9">
        <v>1</v>
      </c>
      <c r="V8" s="9">
        <v>2</v>
      </c>
      <c r="W8" s="9">
        <v>5</v>
      </c>
      <c r="X8" s="9">
        <v>2</v>
      </c>
      <c r="Y8" s="9">
        <f t="shared" si="2"/>
        <v>21</v>
      </c>
      <c r="Z8" s="9" t="str">
        <f t="shared" si="3"/>
        <v>Vc2</v>
      </c>
      <c r="AA8" s="9">
        <f t="shared" si="4"/>
        <v>27</v>
      </c>
      <c r="AB8" s="9">
        <v>1</v>
      </c>
      <c r="AC8" s="9">
        <v>3</v>
      </c>
      <c r="AD8" s="9">
        <v>3</v>
      </c>
      <c r="AE8" s="9">
        <v>3</v>
      </c>
      <c r="AF8" s="9">
        <v>3</v>
      </c>
      <c r="AG8" s="9">
        <v>2</v>
      </c>
      <c r="AH8" s="9">
        <v>3</v>
      </c>
      <c r="AI8" s="9">
        <v>2</v>
      </c>
      <c r="AJ8" s="9">
        <v>3</v>
      </c>
      <c r="AK8" s="9">
        <v>2</v>
      </c>
      <c r="AL8" s="9">
        <f t="shared" si="5"/>
        <v>13</v>
      </c>
      <c r="AM8" s="9" t="str">
        <f t="shared" si="6"/>
        <v>Vb5</v>
      </c>
      <c r="AN8" s="9">
        <f t="shared" si="7"/>
        <v>12</v>
      </c>
      <c r="AO8" s="9">
        <f t="shared" si="0"/>
        <v>34</v>
      </c>
      <c r="AP8" s="9">
        <f t="shared" si="1"/>
        <v>39</v>
      </c>
      <c r="AQ8" s="10" t="s">
        <v>39</v>
      </c>
      <c r="AT8" s="59"/>
      <c r="AU8" s="27" t="s">
        <v>42</v>
      </c>
      <c r="AV8" s="31" t="s">
        <v>51</v>
      </c>
      <c r="AW8" s="32" t="s">
        <v>51</v>
      </c>
      <c r="AX8" s="33" t="s">
        <v>52</v>
      </c>
      <c r="AY8" s="33" t="s">
        <v>52</v>
      </c>
      <c r="AZ8" s="34" t="s">
        <v>53</v>
      </c>
    </row>
    <row r="9" spans="1:52" ht="16.5" thickBot="1" x14ac:dyDescent="0.3">
      <c r="A9" s="55"/>
      <c r="B9" s="9">
        <v>2</v>
      </c>
      <c r="C9" s="9">
        <v>1</v>
      </c>
      <c r="D9" s="9">
        <v>3</v>
      </c>
      <c r="E9" s="9">
        <v>3</v>
      </c>
      <c r="F9" s="9">
        <v>3</v>
      </c>
      <c r="G9" s="9">
        <v>3</v>
      </c>
      <c r="H9" s="9">
        <v>3</v>
      </c>
      <c r="I9" s="9">
        <v>3</v>
      </c>
      <c r="J9" s="9">
        <v>2</v>
      </c>
      <c r="K9" s="9">
        <v>1</v>
      </c>
      <c r="L9" s="9">
        <v>3</v>
      </c>
      <c r="M9" s="9">
        <v>1</v>
      </c>
      <c r="N9" s="9">
        <v>2</v>
      </c>
      <c r="O9" s="9">
        <v>1</v>
      </c>
      <c r="P9" s="9">
        <v>3</v>
      </c>
      <c r="Q9" s="9">
        <v>1</v>
      </c>
      <c r="R9" s="9">
        <v>2</v>
      </c>
      <c r="S9" s="9">
        <v>3</v>
      </c>
      <c r="T9" s="9">
        <v>2</v>
      </c>
      <c r="U9" s="9">
        <v>1</v>
      </c>
      <c r="V9" s="9">
        <v>2</v>
      </c>
      <c r="W9" s="9">
        <v>5</v>
      </c>
      <c r="X9" s="9">
        <v>2</v>
      </c>
      <c r="Y9" s="9">
        <f t="shared" si="2"/>
        <v>23</v>
      </c>
      <c r="Z9" s="9" t="str">
        <f t="shared" si="3"/>
        <v>Vc2</v>
      </c>
      <c r="AA9" s="9">
        <f t="shared" si="4"/>
        <v>27</v>
      </c>
      <c r="AB9" s="9">
        <v>3</v>
      </c>
      <c r="AC9" s="9">
        <v>3</v>
      </c>
      <c r="AD9" s="9">
        <v>3</v>
      </c>
      <c r="AE9" s="9">
        <v>3</v>
      </c>
      <c r="AF9" s="9">
        <v>3</v>
      </c>
      <c r="AG9" s="9">
        <v>2</v>
      </c>
      <c r="AH9" s="9">
        <v>3</v>
      </c>
      <c r="AI9" s="9">
        <v>2</v>
      </c>
      <c r="AJ9" s="9">
        <v>3</v>
      </c>
      <c r="AK9" s="9">
        <v>2</v>
      </c>
      <c r="AL9" s="9">
        <f t="shared" si="5"/>
        <v>15</v>
      </c>
      <c r="AM9" s="9" t="str">
        <f t="shared" si="6"/>
        <v>Vb5</v>
      </c>
      <c r="AN9" s="9">
        <f t="shared" si="7"/>
        <v>12</v>
      </c>
      <c r="AO9" s="9">
        <f t="shared" si="0"/>
        <v>38</v>
      </c>
      <c r="AP9" s="9">
        <f t="shared" si="1"/>
        <v>39</v>
      </c>
      <c r="AQ9" s="10" t="s">
        <v>39</v>
      </c>
      <c r="AR9" s="14"/>
      <c r="AT9" s="59"/>
      <c r="AU9" s="27" t="s">
        <v>54</v>
      </c>
      <c r="AV9" s="31" t="s">
        <v>51</v>
      </c>
      <c r="AW9" s="33" t="s">
        <v>52</v>
      </c>
      <c r="AX9" s="34" t="s">
        <v>53</v>
      </c>
      <c r="AY9" s="34" t="s">
        <v>53</v>
      </c>
      <c r="AZ9" s="35" t="s">
        <v>55</v>
      </c>
    </row>
    <row r="10" spans="1:52" ht="16.5" thickBot="1" x14ac:dyDescent="0.3">
      <c r="A10" s="55"/>
      <c r="B10" s="9">
        <v>3</v>
      </c>
      <c r="C10" s="9">
        <v>1</v>
      </c>
      <c r="D10" s="9">
        <v>3</v>
      </c>
      <c r="E10" s="9">
        <v>3</v>
      </c>
      <c r="F10" s="9">
        <v>3</v>
      </c>
      <c r="G10" s="9">
        <v>3</v>
      </c>
      <c r="H10" s="9">
        <v>3</v>
      </c>
      <c r="I10" s="9">
        <v>3</v>
      </c>
      <c r="J10" s="9">
        <v>2</v>
      </c>
      <c r="K10" s="9">
        <v>3</v>
      </c>
      <c r="L10" s="9">
        <v>3</v>
      </c>
      <c r="M10" s="9">
        <v>5</v>
      </c>
      <c r="N10" s="9">
        <v>2</v>
      </c>
      <c r="O10" s="9">
        <v>1</v>
      </c>
      <c r="P10" s="9">
        <v>3</v>
      </c>
      <c r="Q10" s="9">
        <v>1</v>
      </c>
      <c r="R10" s="9">
        <v>2</v>
      </c>
      <c r="S10" s="9">
        <v>3</v>
      </c>
      <c r="T10" s="9">
        <v>2</v>
      </c>
      <c r="U10" s="9">
        <v>1</v>
      </c>
      <c r="V10" s="9">
        <v>2</v>
      </c>
      <c r="W10" s="9">
        <v>1</v>
      </c>
      <c r="X10" s="9">
        <v>2</v>
      </c>
      <c r="Y10" s="9">
        <f t="shared" si="2"/>
        <v>25</v>
      </c>
      <c r="Z10" s="9" t="str">
        <f t="shared" si="3"/>
        <v>Vc2</v>
      </c>
      <c r="AA10" s="9">
        <f t="shared" si="4"/>
        <v>27</v>
      </c>
      <c r="AB10" s="9">
        <v>3</v>
      </c>
      <c r="AC10" s="9">
        <v>3</v>
      </c>
      <c r="AD10" s="9">
        <v>3</v>
      </c>
      <c r="AE10" s="9">
        <v>3</v>
      </c>
      <c r="AF10" s="9">
        <v>3</v>
      </c>
      <c r="AG10" s="9">
        <v>2</v>
      </c>
      <c r="AH10" s="9">
        <v>3</v>
      </c>
      <c r="AI10" s="9">
        <v>2</v>
      </c>
      <c r="AJ10" s="9">
        <v>3</v>
      </c>
      <c r="AK10" s="9">
        <v>2</v>
      </c>
      <c r="AL10" s="9">
        <f t="shared" si="5"/>
        <v>15</v>
      </c>
      <c r="AM10" s="9" t="str">
        <f t="shared" si="6"/>
        <v>Vb5</v>
      </c>
      <c r="AN10" s="9">
        <f t="shared" si="7"/>
        <v>12</v>
      </c>
      <c r="AO10" s="9">
        <f t="shared" si="0"/>
        <v>40</v>
      </c>
      <c r="AP10" s="9">
        <f t="shared" si="1"/>
        <v>39</v>
      </c>
      <c r="AQ10" s="10" t="s">
        <v>39</v>
      </c>
      <c r="AR10" s="14"/>
      <c r="AT10" s="59"/>
      <c r="AU10" s="27" t="s">
        <v>56</v>
      </c>
      <c r="AV10" s="31" t="s">
        <v>51</v>
      </c>
      <c r="AW10" s="33" t="s">
        <v>52</v>
      </c>
      <c r="AX10" s="34" t="s">
        <v>53</v>
      </c>
      <c r="AY10" s="35" t="s">
        <v>55</v>
      </c>
      <c r="AZ10" s="36" t="s">
        <v>57</v>
      </c>
    </row>
    <row r="11" spans="1:52" ht="16.5" thickBot="1" x14ac:dyDescent="0.3">
      <c r="A11" s="55"/>
      <c r="B11" s="9">
        <v>4</v>
      </c>
      <c r="C11" s="9">
        <v>5</v>
      </c>
      <c r="D11" s="9">
        <v>3</v>
      </c>
      <c r="E11" s="9">
        <v>3</v>
      </c>
      <c r="F11" s="9">
        <v>3</v>
      </c>
      <c r="G11" s="9">
        <v>3</v>
      </c>
      <c r="H11" s="9">
        <v>3</v>
      </c>
      <c r="I11" s="9">
        <v>1</v>
      </c>
      <c r="J11" s="9">
        <v>2</v>
      </c>
      <c r="K11" s="9">
        <v>5</v>
      </c>
      <c r="L11" s="9">
        <v>3</v>
      </c>
      <c r="M11" s="9">
        <v>5</v>
      </c>
      <c r="N11" s="9">
        <v>2</v>
      </c>
      <c r="O11" s="9">
        <v>1</v>
      </c>
      <c r="P11" s="9">
        <v>3</v>
      </c>
      <c r="Q11" s="9">
        <v>5</v>
      </c>
      <c r="R11" s="9">
        <v>2</v>
      </c>
      <c r="S11" s="9">
        <v>3</v>
      </c>
      <c r="T11" s="9">
        <v>2</v>
      </c>
      <c r="U11" s="9">
        <v>5</v>
      </c>
      <c r="V11" s="9">
        <v>2</v>
      </c>
      <c r="W11" s="9">
        <v>5</v>
      </c>
      <c r="X11" s="9">
        <v>2</v>
      </c>
      <c r="Y11" s="9">
        <f t="shared" si="2"/>
        <v>41</v>
      </c>
      <c r="Z11" s="9" t="str">
        <f t="shared" si="3"/>
        <v>Vc4</v>
      </c>
      <c r="AA11" s="9">
        <f t="shared" si="4"/>
        <v>27</v>
      </c>
      <c r="AB11" s="9">
        <v>3</v>
      </c>
      <c r="AC11" s="9">
        <v>3</v>
      </c>
      <c r="AD11" s="9">
        <v>3</v>
      </c>
      <c r="AE11" s="9">
        <v>3</v>
      </c>
      <c r="AF11" s="9">
        <v>3</v>
      </c>
      <c r="AG11" s="9">
        <v>2</v>
      </c>
      <c r="AH11" s="9">
        <v>3</v>
      </c>
      <c r="AI11" s="9">
        <v>2</v>
      </c>
      <c r="AJ11" s="9">
        <v>3</v>
      </c>
      <c r="AK11" s="9">
        <v>2</v>
      </c>
      <c r="AL11" s="9">
        <f t="shared" si="5"/>
        <v>15</v>
      </c>
      <c r="AM11" s="9" t="str">
        <f t="shared" si="6"/>
        <v>Vb5</v>
      </c>
      <c r="AN11" s="9">
        <f t="shared" si="7"/>
        <v>12</v>
      </c>
      <c r="AO11" s="9">
        <f t="shared" si="0"/>
        <v>56</v>
      </c>
      <c r="AP11" s="9">
        <f t="shared" si="1"/>
        <v>39</v>
      </c>
      <c r="AQ11" s="10" t="s">
        <v>39</v>
      </c>
      <c r="AR11" s="14"/>
      <c r="AT11" s="59"/>
      <c r="AU11" s="27" t="s">
        <v>58</v>
      </c>
      <c r="AV11" s="37" t="s">
        <v>52</v>
      </c>
      <c r="AW11" s="34" t="s">
        <v>53</v>
      </c>
      <c r="AX11" s="35" t="s">
        <v>55</v>
      </c>
      <c r="AY11" s="36" t="s">
        <v>57</v>
      </c>
      <c r="AZ11" s="36" t="s">
        <v>57</v>
      </c>
    </row>
    <row r="12" spans="1:52" s="14" customFormat="1" x14ac:dyDescent="0.25">
      <c r="A12" s="56" t="s">
        <v>23</v>
      </c>
      <c r="B12" s="11">
        <v>1</v>
      </c>
      <c r="C12" s="11">
        <v>1</v>
      </c>
      <c r="D12" s="11">
        <v>3</v>
      </c>
      <c r="E12" s="11">
        <v>1</v>
      </c>
      <c r="F12" s="11">
        <v>3</v>
      </c>
      <c r="G12" s="11">
        <v>3</v>
      </c>
      <c r="H12" s="11">
        <v>3</v>
      </c>
      <c r="I12" s="11">
        <v>3</v>
      </c>
      <c r="J12" s="11">
        <v>2</v>
      </c>
      <c r="K12" s="11">
        <v>1</v>
      </c>
      <c r="L12" s="11">
        <v>3</v>
      </c>
      <c r="M12" s="11">
        <v>1</v>
      </c>
      <c r="N12" s="11">
        <v>2</v>
      </c>
      <c r="O12" s="11">
        <v>1</v>
      </c>
      <c r="P12" s="11">
        <v>3</v>
      </c>
      <c r="Q12" s="11">
        <v>1</v>
      </c>
      <c r="R12" s="11">
        <v>2</v>
      </c>
      <c r="S12" s="11">
        <v>1</v>
      </c>
      <c r="T12" s="11">
        <v>3</v>
      </c>
      <c r="U12" s="11">
        <v>1</v>
      </c>
      <c r="V12" s="11">
        <v>2</v>
      </c>
      <c r="W12" s="11">
        <v>5</v>
      </c>
      <c r="X12" s="11">
        <v>2</v>
      </c>
      <c r="Y12" s="11">
        <f t="shared" si="2"/>
        <v>19</v>
      </c>
      <c r="Z12" s="12" t="str">
        <f t="shared" si="3"/>
        <v>Vc1</v>
      </c>
      <c r="AA12" s="11">
        <f t="shared" si="4"/>
        <v>28</v>
      </c>
      <c r="AB12" s="11">
        <v>3</v>
      </c>
      <c r="AC12" s="11">
        <v>3</v>
      </c>
      <c r="AD12" s="11">
        <v>3</v>
      </c>
      <c r="AE12" s="11">
        <v>3</v>
      </c>
      <c r="AF12" s="11">
        <v>3</v>
      </c>
      <c r="AG12" s="11">
        <v>2</v>
      </c>
      <c r="AH12" s="11">
        <v>1</v>
      </c>
      <c r="AI12" s="11">
        <v>2</v>
      </c>
      <c r="AJ12" s="11">
        <v>1</v>
      </c>
      <c r="AK12" s="11">
        <v>2</v>
      </c>
      <c r="AL12" s="11">
        <f t="shared" si="5"/>
        <v>11</v>
      </c>
      <c r="AM12" s="12" t="str">
        <f t="shared" si="6"/>
        <v>Vb5</v>
      </c>
      <c r="AN12" s="11">
        <f t="shared" si="7"/>
        <v>12</v>
      </c>
      <c r="AO12" s="11">
        <f t="shared" si="0"/>
        <v>30</v>
      </c>
      <c r="AP12" s="11">
        <f t="shared" si="1"/>
        <v>40</v>
      </c>
      <c r="AQ12" s="13" t="s">
        <v>39</v>
      </c>
    </row>
    <row r="13" spans="1:52" s="14" customFormat="1" x14ac:dyDescent="0.25">
      <c r="A13" s="56"/>
      <c r="B13" s="11">
        <v>2</v>
      </c>
      <c r="C13" s="11">
        <v>1</v>
      </c>
      <c r="D13" s="11">
        <v>3</v>
      </c>
      <c r="E13" s="11">
        <v>1</v>
      </c>
      <c r="F13" s="11">
        <v>3</v>
      </c>
      <c r="G13" s="11">
        <v>3</v>
      </c>
      <c r="H13" s="11">
        <v>3</v>
      </c>
      <c r="I13" s="11">
        <v>3</v>
      </c>
      <c r="J13" s="11">
        <v>2</v>
      </c>
      <c r="K13" s="11">
        <v>1</v>
      </c>
      <c r="L13" s="11">
        <v>3</v>
      </c>
      <c r="M13" s="11">
        <v>1</v>
      </c>
      <c r="N13" s="11">
        <v>2</v>
      </c>
      <c r="O13" s="11">
        <v>1</v>
      </c>
      <c r="P13" s="11">
        <v>3</v>
      </c>
      <c r="Q13" s="11">
        <v>1</v>
      </c>
      <c r="R13" s="11">
        <v>2</v>
      </c>
      <c r="S13" s="11">
        <v>1</v>
      </c>
      <c r="T13" s="11">
        <v>2</v>
      </c>
      <c r="U13" s="11">
        <v>1</v>
      </c>
      <c r="V13" s="11">
        <v>2</v>
      </c>
      <c r="W13" s="11">
        <v>5</v>
      </c>
      <c r="X13" s="11">
        <v>2</v>
      </c>
      <c r="Y13" s="11">
        <f t="shared" si="2"/>
        <v>19</v>
      </c>
      <c r="Z13" s="12" t="str">
        <f t="shared" si="3"/>
        <v>Vc1</v>
      </c>
      <c r="AA13" s="11">
        <f t="shared" si="4"/>
        <v>27</v>
      </c>
      <c r="AB13" s="11">
        <v>3</v>
      </c>
      <c r="AC13" s="11">
        <v>3</v>
      </c>
      <c r="AD13" s="11">
        <v>3</v>
      </c>
      <c r="AE13" s="11">
        <v>3</v>
      </c>
      <c r="AF13" s="11">
        <v>3</v>
      </c>
      <c r="AG13" s="11">
        <v>2</v>
      </c>
      <c r="AH13" s="11">
        <v>1</v>
      </c>
      <c r="AI13" s="11">
        <v>2</v>
      </c>
      <c r="AJ13" s="11">
        <v>1</v>
      </c>
      <c r="AK13" s="11">
        <v>2</v>
      </c>
      <c r="AL13" s="11">
        <f t="shared" si="5"/>
        <v>11</v>
      </c>
      <c r="AM13" s="12" t="str">
        <f t="shared" si="6"/>
        <v>Vb5</v>
      </c>
      <c r="AN13" s="11">
        <f t="shared" si="7"/>
        <v>12</v>
      </c>
      <c r="AO13" s="11">
        <f t="shared" si="0"/>
        <v>30</v>
      </c>
      <c r="AP13" s="11">
        <f t="shared" si="1"/>
        <v>39</v>
      </c>
      <c r="AQ13" s="13" t="s">
        <v>39</v>
      </c>
    </row>
    <row r="14" spans="1:52" s="14" customFormat="1" x14ac:dyDescent="0.25">
      <c r="A14" s="56"/>
      <c r="B14" s="11">
        <v>3</v>
      </c>
      <c r="C14" s="11">
        <v>1</v>
      </c>
      <c r="D14" s="11">
        <v>3</v>
      </c>
      <c r="E14" s="11">
        <v>1</v>
      </c>
      <c r="F14" s="11">
        <v>3</v>
      </c>
      <c r="G14" s="11">
        <v>3</v>
      </c>
      <c r="H14" s="11">
        <v>3</v>
      </c>
      <c r="I14" s="11">
        <v>3</v>
      </c>
      <c r="J14" s="11">
        <v>2</v>
      </c>
      <c r="K14" s="11">
        <v>1</v>
      </c>
      <c r="L14" s="11">
        <v>3</v>
      </c>
      <c r="M14" s="11">
        <v>1</v>
      </c>
      <c r="N14" s="11">
        <v>2</v>
      </c>
      <c r="O14" s="11">
        <v>1</v>
      </c>
      <c r="P14" s="11">
        <v>3</v>
      </c>
      <c r="Q14" s="11">
        <v>1</v>
      </c>
      <c r="R14" s="11">
        <v>2</v>
      </c>
      <c r="S14" s="11">
        <v>1</v>
      </c>
      <c r="T14" s="11">
        <v>2</v>
      </c>
      <c r="U14" s="11">
        <v>1</v>
      </c>
      <c r="V14" s="11">
        <v>2</v>
      </c>
      <c r="W14" s="11">
        <v>5</v>
      </c>
      <c r="X14" s="11">
        <v>2</v>
      </c>
      <c r="Y14" s="11">
        <f t="shared" si="2"/>
        <v>19</v>
      </c>
      <c r="Z14" s="12" t="str">
        <f t="shared" si="3"/>
        <v>Vc1</v>
      </c>
      <c r="AA14" s="11">
        <f t="shared" si="4"/>
        <v>27</v>
      </c>
      <c r="AB14" s="11">
        <v>3</v>
      </c>
      <c r="AC14" s="11">
        <v>3</v>
      </c>
      <c r="AD14" s="11">
        <v>3</v>
      </c>
      <c r="AE14" s="11">
        <v>3</v>
      </c>
      <c r="AF14" s="11">
        <v>3</v>
      </c>
      <c r="AG14" s="11">
        <v>2</v>
      </c>
      <c r="AH14" s="11">
        <v>1</v>
      </c>
      <c r="AI14" s="11">
        <v>2</v>
      </c>
      <c r="AJ14" s="11">
        <v>3</v>
      </c>
      <c r="AK14" s="11">
        <v>2</v>
      </c>
      <c r="AL14" s="11">
        <f t="shared" si="5"/>
        <v>13</v>
      </c>
      <c r="AM14" s="12" t="str">
        <f t="shared" si="6"/>
        <v>Vb5</v>
      </c>
      <c r="AN14" s="11">
        <f t="shared" si="7"/>
        <v>12</v>
      </c>
      <c r="AO14" s="11">
        <f t="shared" si="0"/>
        <v>32</v>
      </c>
      <c r="AP14" s="11">
        <f t="shared" si="1"/>
        <v>39</v>
      </c>
      <c r="AQ14" s="13" t="s">
        <v>39</v>
      </c>
    </row>
    <row r="15" spans="1:52" s="14" customFormat="1" x14ac:dyDescent="0.25">
      <c r="A15" s="56"/>
      <c r="B15" s="11">
        <v>4</v>
      </c>
      <c r="C15" s="11">
        <v>5</v>
      </c>
      <c r="D15" s="11">
        <v>3</v>
      </c>
      <c r="E15" s="11">
        <v>3</v>
      </c>
      <c r="F15" s="11">
        <v>3</v>
      </c>
      <c r="G15" s="11">
        <v>3</v>
      </c>
      <c r="H15" s="11">
        <v>3</v>
      </c>
      <c r="I15" s="11">
        <v>3</v>
      </c>
      <c r="J15" s="11">
        <v>2</v>
      </c>
      <c r="K15" s="11">
        <v>3</v>
      </c>
      <c r="L15" s="11">
        <v>3</v>
      </c>
      <c r="M15" s="11">
        <v>1</v>
      </c>
      <c r="N15" s="11">
        <v>2</v>
      </c>
      <c r="O15" s="11">
        <v>1</v>
      </c>
      <c r="P15" s="11">
        <v>3</v>
      </c>
      <c r="Q15" s="11">
        <v>5</v>
      </c>
      <c r="R15" s="11">
        <v>2</v>
      </c>
      <c r="S15" s="11">
        <v>1</v>
      </c>
      <c r="T15" s="11">
        <v>2</v>
      </c>
      <c r="U15" s="11">
        <v>5</v>
      </c>
      <c r="V15" s="11">
        <v>2</v>
      </c>
      <c r="W15" s="11">
        <v>5</v>
      </c>
      <c r="X15" s="11">
        <v>2</v>
      </c>
      <c r="Y15" s="11">
        <f t="shared" si="2"/>
        <v>35</v>
      </c>
      <c r="Z15" s="12" t="str">
        <f t="shared" si="3"/>
        <v>Vc3</v>
      </c>
      <c r="AA15" s="11">
        <f t="shared" si="4"/>
        <v>27</v>
      </c>
      <c r="AB15" s="11">
        <v>3</v>
      </c>
      <c r="AC15" s="11">
        <v>3</v>
      </c>
      <c r="AD15" s="11">
        <v>3</v>
      </c>
      <c r="AE15" s="11">
        <v>3</v>
      </c>
      <c r="AF15" s="11">
        <v>3</v>
      </c>
      <c r="AG15" s="11">
        <v>2</v>
      </c>
      <c r="AH15" s="11">
        <v>1</v>
      </c>
      <c r="AI15" s="11">
        <v>2</v>
      </c>
      <c r="AJ15" s="11">
        <v>3</v>
      </c>
      <c r="AK15" s="11">
        <v>2</v>
      </c>
      <c r="AL15" s="11">
        <f t="shared" si="5"/>
        <v>13</v>
      </c>
      <c r="AM15" s="12" t="str">
        <f t="shared" si="6"/>
        <v>Vb5</v>
      </c>
      <c r="AN15" s="11">
        <f t="shared" si="7"/>
        <v>12</v>
      </c>
      <c r="AO15" s="11">
        <f t="shared" si="0"/>
        <v>48</v>
      </c>
      <c r="AP15" s="11">
        <f t="shared" si="1"/>
        <v>39</v>
      </c>
      <c r="AQ15" s="13" t="s">
        <v>39</v>
      </c>
    </row>
    <row r="16" spans="1:52" x14ac:dyDescent="0.25">
      <c r="A16" s="55" t="s">
        <v>24</v>
      </c>
      <c r="B16" s="9">
        <v>2</v>
      </c>
      <c r="C16" s="9">
        <v>1</v>
      </c>
      <c r="D16" s="9">
        <v>3</v>
      </c>
      <c r="E16" s="9">
        <v>1</v>
      </c>
      <c r="F16" s="9">
        <v>3</v>
      </c>
      <c r="G16" s="9">
        <v>1</v>
      </c>
      <c r="H16" s="9">
        <v>3</v>
      </c>
      <c r="I16" s="9">
        <v>3</v>
      </c>
      <c r="J16" s="9">
        <v>2</v>
      </c>
      <c r="K16" s="9">
        <v>1</v>
      </c>
      <c r="L16" s="9">
        <v>3</v>
      </c>
      <c r="M16" s="9">
        <v>1</v>
      </c>
      <c r="N16" s="9">
        <v>2</v>
      </c>
      <c r="O16" s="9">
        <v>1</v>
      </c>
      <c r="P16" s="9">
        <v>3</v>
      </c>
      <c r="Q16" s="9">
        <v>1</v>
      </c>
      <c r="R16" s="9">
        <v>2</v>
      </c>
      <c r="S16" s="9">
        <v>3</v>
      </c>
      <c r="T16" s="9">
        <v>3</v>
      </c>
      <c r="U16" s="9">
        <v>1</v>
      </c>
      <c r="V16" s="9">
        <v>3</v>
      </c>
      <c r="W16" s="9">
        <v>1</v>
      </c>
      <c r="X16" s="9">
        <v>2</v>
      </c>
      <c r="Y16" s="9">
        <f t="shared" si="2"/>
        <v>15</v>
      </c>
      <c r="Z16" s="9" t="str">
        <f t="shared" si="3"/>
        <v>Vc1</v>
      </c>
      <c r="AA16" s="9">
        <f t="shared" si="4"/>
        <v>29</v>
      </c>
      <c r="AB16" s="9">
        <v>1</v>
      </c>
      <c r="AC16" s="9">
        <v>3</v>
      </c>
      <c r="AD16" s="9">
        <v>3</v>
      </c>
      <c r="AE16" s="9">
        <v>3</v>
      </c>
      <c r="AF16" s="9">
        <v>3</v>
      </c>
      <c r="AG16" s="9">
        <v>2</v>
      </c>
      <c r="AH16" s="9">
        <v>3</v>
      </c>
      <c r="AI16" s="9">
        <v>2</v>
      </c>
      <c r="AJ16" s="9">
        <v>3</v>
      </c>
      <c r="AK16" s="9">
        <v>2</v>
      </c>
      <c r="AL16" s="9">
        <f t="shared" si="5"/>
        <v>13</v>
      </c>
      <c r="AM16" s="9" t="str">
        <f t="shared" si="6"/>
        <v>Vb5</v>
      </c>
      <c r="AN16" s="9">
        <f t="shared" si="7"/>
        <v>12</v>
      </c>
      <c r="AO16" s="9">
        <f t="shared" si="0"/>
        <v>28</v>
      </c>
      <c r="AP16" s="9">
        <f t="shared" si="1"/>
        <v>41</v>
      </c>
      <c r="AQ16" s="10" t="s">
        <v>39</v>
      </c>
      <c r="AR16" s="14"/>
    </row>
    <row r="17" spans="1:44" x14ac:dyDescent="0.25">
      <c r="A17" s="55"/>
      <c r="B17" s="9">
        <v>3</v>
      </c>
      <c r="C17" s="9">
        <v>1</v>
      </c>
      <c r="D17" s="9">
        <v>3</v>
      </c>
      <c r="E17" s="9">
        <v>1</v>
      </c>
      <c r="F17" s="9">
        <v>3</v>
      </c>
      <c r="G17" s="9">
        <v>1</v>
      </c>
      <c r="H17" s="9">
        <v>3</v>
      </c>
      <c r="I17" s="9">
        <v>3</v>
      </c>
      <c r="J17" s="9">
        <v>2</v>
      </c>
      <c r="K17" s="9">
        <v>1</v>
      </c>
      <c r="L17" s="9">
        <v>3</v>
      </c>
      <c r="M17" s="9">
        <v>1</v>
      </c>
      <c r="N17" s="9">
        <v>2</v>
      </c>
      <c r="O17" s="9">
        <v>1</v>
      </c>
      <c r="P17" s="9">
        <v>3</v>
      </c>
      <c r="Q17" s="9">
        <v>1</v>
      </c>
      <c r="R17" s="9">
        <v>2</v>
      </c>
      <c r="S17" s="9">
        <v>3</v>
      </c>
      <c r="T17" s="9">
        <v>3</v>
      </c>
      <c r="U17" s="9">
        <v>1</v>
      </c>
      <c r="V17" s="9">
        <v>3</v>
      </c>
      <c r="W17" s="9">
        <v>1</v>
      </c>
      <c r="X17" s="9">
        <v>2</v>
      </c>
      <c r="Y17" s="9">
        <f t="shared" si="2"/>
        <v>15</v>
      </c>
      <c r="Z17" s="9" t="str">
        <f t="shared" si="3"/>
        <v>Vc1</v>
      </c>
      <c r="AA17" s="9">
        <f t="shared" si="4"/>
        <v>29</v>
      </c>
      <c r="AB17" s="9">
        <v>1</v>
      </c>
      <c r="AC17" s="9">
        <v>3</v>
      </c>
      <c r="AD17" s="9">
        <v>3</v>
      </c>
      <c r="AE17" s="9">
        <v>3</v>
      </c>
      <c r="AF17" s="9">
        <v>3</v>
      </c>
      <c r="AG17" s="9">
        <v>2</v>
      </c>
      <c r="AH17" s="9">
        <v>3</v>
      </c>
      <c r="AI17" s="9">
        <v>2</v>
      </c>
      <c r="AJ17" s="9">
        <v>3</v>
      </c>
      <c r="AK17" s="9">
        <v>2</v>
      </c>
      <c r="AL17" s="9">
        <f t="shared" si="5"/>
        <v>13</v>
      </c>
      <c r="AM17" s="9" t="str">
        <f t="shared" si="6"/>
        <v>Vb5</v>
      </c>
      <c r="AN17" s="9">
        <f t="shared" si="7"/>
        <v>12</v>
      </c>
      <c r="AO17" s="9">
        <f t="shared" si="0"/>
        <v>28</v>
      </c>
      <c r="AP17" s="9">
        <f t="shared" si="1"/>
        <v>41</v>
      </c>
      <c r="AQ17" s="10" t="s">
        <v>39</v>
      </c>
      <c r="AR17" s="14"/>
    </row>
    <row r="18" spans="1:44" x14ac:dyDescent="0.25">
      <c r="A18" s="55"/>
      <c r="B18" s="9">
        <v>4</v>
      </c>
      <c r="C18" s="9">
        <v>5</v>
      </c>
      <c r="D18" s="9">
        <v>3</v>
      </c>
      <c r="E18" s="9">
        <v>1</v>
      </c>
      <c r="F18" s="9">
        <v>3</v>
      </c>
      <c r="G18" s="9">
        <v>1</v>
      </c>
      <c r="H18" s="9">
        <v>3</v>
      </c>
      <c r="I18" s="9">
        <v>3</v>
      </c>
      <c r="J18" s="9">
        <v>2</v>
      </c>
      <c r="K18" s="9">
        <v>1</v>
      </c>
      <c r="L18" s="9">
        <v>3</v>
      </c>
      <c r="M18" s="9">
        <v>1</v>
      </c>
      <c r="N18" s="9">
        <v>2</v>
      </c>
      <c r="O18" s="9">
        <v>1</v>
      </c>
      <c r="P18" s="9">
        <v>3</v>
      </c>
      <c r="Q18" s="9">
        <v>1</v>
      </c>
      <c r="R18" s="9">
        <v>2</v>
      </c>
      <c r="S18" s="9">
        <v>3</v>
      </c>
      <c r="T18" s="9">
        <v>3</v>
      </c>
      <c r="U18" s="9">
        <v>1</v>
      </c>
      <c r="V18" s="9">
        <v>3</v>
      </c>
      <c r="W18" s="9">
        <v>1</v>
      </c>
      <c r="X18" s="9">
        <v>2</v>
      </c>
      <c r="Y18" s="9">
        <f t="shared" si="2"/>
        <v>19</v>
      </c>
      <c r="Z18" s="9" t="str">
        <f t="shared" si="3"/>
        <v>Vc1</v>
      </c>
      <c r="AA18" s="9">
        <f t="shared" si="4"/>
        <v>29</v>
      </c>
      <c r="AB18" s="9">
        <v>1</v>
      </c>
      <c r="AC18" s="9">
        <v>3</v>
      </c>
      <c r="AD18" s="9">
        <v>3</v>
      </c>
      <c r="AE18" s="9">
        <v>3</v>
      </c>
      <c r="AF18" s="9">
        <v>3</v>
      </c>
      <c r="AG18" s="9">
        <v>2</v>
      </c>
      <c r="AH18" s="9">
        <v>3</v>
      </c>
      <c r="AI18" s="9">
        <v>2</v>
      </c>
      <c r="AJ18" s="9">
        <v>3</v>
      </c>
      <c r="AK18" s="9">
        <v>2</v>
      </c>
      <c r="AL18" s="9">
        <f t="shared" si="5"/>
        <v>13</v>
      </c>
      <c r="AM18" s="9" t="str">
        <f t="shared" si="6"/>
        <v>Vb5</v>
      </c>
      <c r="AN18" s="9">
        <f t="shared" si="7"/>
        <v>12</v>
      </c>
      <c r="AO18" s="9">
        <f t="shared" si="0"/>
        <v>32</v>
      </c>
      <c r="AP18" s="9">
        <f t="shared" si="1"/>
        <v>41</v>
      </c>
      <c r="AQ18" s="10" t="s">
        <v>39</v>
      </c>
      <c r="AR18" s="14"/>
    </row>
    <row r="19" spans="1:44" s="14" customFormat="1" x14ac:dyDescent="0.25">
      <c r="A19" s="19" t="s">
        <v>25</v>
      </c>
      <c r="B19" s="11">
        <v>4</v>
      </c>
      <c r="C19" s="11">
        <v>5</v>
      </c>
      <c r="D19" s="11">
        <v>3</v>
      </c>
      <c r="E19" s="11">
        <v>5</v>
      </c>
      <c r="F19" s="11">
        <v>3</v>
      </c>
      <c r="G19" s="11">
        <v>5</v>
      </c>
      <c r="H19" s="11">
        <v>3</v>
      </c>
      <c r="I19" s="11">
        <v>3</v>
      </c>
      <c r="J19" s="11">
        <v>2</v>
      </c>
      <c r="K19" s="11">
        <v>5</v>
      </c>
      <c r="L19" s="11">
        <v>3</v>
      </c>
      <c r="M19" s="11">
        <v>5</v>
      </c>
      <c r="N19" s="11">
        <v>2</v>
      </c>
      <c r="O19" s="11">
        <v>1</v>
      </c>
      <c r="P19" s="11">
        <v>3</v>
      </c>
      <c r="Q19" s="11">
        <v>5</v>
      </c>
      <c r="R19" s="11">
        <v>3</v>
      </c>
      <c r="S19" s="11">
        <v>5</v>
      </c>
      <c r="T19" s="11">
        <v>3</v>
      </c>
      <c r="U19" s="11">
        <v>5</v>
      </c>
      <c r="V19" s="11">
        <v>2</v>
      </c>
      <c r="W19" s="11">
        <v>5</v>
      </c>
      <c r="X19" s="11">
        <v>2</v>
      </c>
      <c r="Y19" s="11">
        <f t="shared" si="2"/>
        <v>49</v>
      </c>
      <c r="Z19" s="12" t="str">
        <f t="shared" si="3"/>
        <v>Vc5</v>
      </c>
      <c r="AA19" s="11">
        <f t="shared" si="4"/>
        <v>29</v>
      </c>
      <c r="AB19" s="11">
        <v>5</v>
      </c>
      <c r="AC19" s="11">
        <v>3</v>
      </c>
      <c r="AD19" s="11">
        <v>3</v>
      </c>
      <c r="AE19" s="11">
        <v>3</v>
      </c>
      <c r="AF19" s="11">
        <v>3</v>
      </c>
      <c r="AG19" s="11">
        <v>2</v>
      </c>
      <c r="AH19" s="11">
        <v>5</v>
      </c>
      <c r="AI19" s="11">
        <v>3</v>
      </c>
      <c r="AJ19" s="11">
        <v>5</v>
      </c>
      <c r="AK19" s="11">
        <v>2</v>
      </c>
      <c r="AL19" s="11">
        <f t="shared" si="5"/>
        <v>21</v>
      </c>
      <c r="AM19" s="12" t="str">
        <f t="shared" si="6"/>
        <v>Vb5</v>
      </c>
      <c r="AN19" s="11">
        <f t="shared" si="7"/>
        <v>13</v>
      </c>
      <c r="AO19" s="11">
        <f t="shared" si="0"/>
        <v>70</v>
      </c>
      <c r="AP19" s="11">
        <f t="shared" si="1"/>
        <v>42</v>
      </c>
      <c r="AQ19" s="13" t="s">
        <v>39</v>
      </c>
    </row>
    <row r="20" spans="1:44" x14ac:dyDescent="0.25">
      <c r="A20" s="55" t="s">
        <v>26</v>
      </c>
      <c r="B20" s="9">
        <v>2</v>
      </c>
      <c r="C20" s="9">
        <v>1</v>
      </c>
      <c r="D20" s="9">
        <v>3</v>
      </c>
      <c r="E20" s="9">
        <v>1</v>
      </c>
      <c r="F20" s="9">
        <v>3</v>
      </c>
      <c r="G20" s="9">
        <v>3</v>
      </c>
      <c r="H20" s="9">
        <v>2</v>
      </c>
      <c r="I20" s="9">
        <v>1</v>
      </c>
      <c r="J20" s="9">
        <v>2</v>
      </c>
      <c r="K20" s="9">
        <v>1</v>
      </c>
      <c r="L20" s="9">
        <v>3</v>
      </c>
      <c r="M20" s="9">
        <v>1</v>
      </c>
      <c r="N20" s="9">
        <v>2</v>
      </c>
      <c r="O20" s="9">
        <v>5</v>
      </c>
      <c r="P20" s="9">
        <v>3</v>
      </c>
      <c r="Q20" s="9">
        <v>1</v>
      </c>
      <c r="R20" s="9">
        <v>2</v>
      </c>
      <c r="S20" s="9">
        <v>3</v>
      </c>
      <c r="T20" s="9">
        <v>2</v>
      </c>
      <c r="U20" s="9">
        <v>5</v>
      </c>
      <c r="V20" s="9">
        <v>2</v>
      </c>
      <c r="W20" s="9">
        <v>1</v>
      </c>
      <c r="X20" s="9">
        <v>2</v>
      </c>
      <c r="Y20" s="9">
        <f t="shared" si="2"/>
        <v>23</v>
      </c>
      <c r="Z20" s="9" t="str">
        <f t="shared" si="3"/>
        <v>Vc2</v>
      </c>
      <c r="AA20" s="9">
        <f t="shared" si="4"/>
        <v>26</v>
      </c>
      <c r="AB20" s="9">
        <v>5</v>
      </c>
      <c r="AC20" s="9">
        <v>3</v>
      </c>
      <c r="AD20" s="9">
        <v>1</v>
      </c>
      <c r="AE20" s="9">
        <v>3</v>
      </c>
      <c r="AF20" s="9">
        <v>1</v>
      </c>
      <c r="AG20" s="9">
        <v>2</v>
      </c>
      <c r="AH20" s="9">
        <v>1</v>
      </c>
      <c r="AI20" s="9">
        <v>2</v>
      </c>
      <c r="AJ20" s="9">
        <v>1</v>
      </c>
      <c r="AK20" s="9">
        <v>2</v>
      </c>
      <c r="AL20" s="9">
        <f t="shared" si="5"/>
        <v>9</v>
      </c>
      <c r="AM20" s="9" t="str">
        <f t="shared" si="6"/>
        <v>Vb5</v>
      </c>
      <c r="AN20" s="9">
        <f t="shared" si="7"/>
        <v>12</v>
      </c>
      <c r="AO20" s="9">
        <f t="shared" si="0"/>
        <v>32</v>
      </c>
      <c r="AP20" s="9">
        <f t="shared" si="1"/>
        <v>38</v>
      </c>
      <c r="AQ20" s="10" t="s">
        <v>39</v>
      </c>
      <c r="AR20" s="14"/>
    </row>
    <row r="21" spans="1:44" x14ac:dyDescent="0.25">
      <c r="A21" s="55"/>
      <c r="B21" s="9">
        <v>3</v>
      </c>
      <c r="C21" s="9">
        <v>1</v>
      </c>
      <c r="D21" s="9">
        <v>3</v>
      </c>
      <c r="E21" s="9">
        <v>1</v>
      </c>
      <c r="F21" s="9">
        <v>3</v>
      </c>
      <c r="G21" s="9">
        <v>3</v>
      </c>
      <c r="H21" s="9">
        <v>2</v>
      </c>
      <c r="I21" s="9">
        <v>1</v>
      </c>
      <c r="J21" s="9">
        <v>2</v>
      </c>
      <c r="K21" s="9">
        <v>1</v>
      </c>
      <c r="L21" s="9">
        <v>3</v>
      </c>
      <c r="M21" s="9">
        <v>1</v>
      </c>
      <c r="N21" s="9">
        <v>2</v>
      </c>
      <c r="O21" s="9">
        <v>5</v>
      </c>
      <c r="P21" s="9">
        <v>3</v>
      </c>
      <c r="Q21" s="9">
        <v>1</v>
      </c>
      <c r="R21" s="9">
        <v>2</v>
      </c>
      <c r="S21" s="9">
        <v>3</v>
      </c>
      <c r="T21" s="9">
        <v>2</v>
      </c>
      <c r="U21" s="9">
        <v>5</v>
      </c>
      <c r="V21" s="9">
        <v>2</v>
      </c>
      <c r="W21" s="9">
        <v>1</v>
      </c>
      <c r="X21" s="9">
        <v>2</v>
      </c>
      <c r="Y21" s="9">
        <f t="shared" si="2"/>
        <v>23</v>
      </c>
      <c r="Z21" s="9" t="str">
        <f t="shared" si="3"/>
        <v>Vc2</v>
      </c>
      <c r="AA21" s="9">
        <f t="shared" si="4"/>
        <v>26</v>
      </c>
      <c r="AB21" s="9">
        <v>5</v>
      </c>
      <c r="AC21" s="9">
        <v>3</v>
      </c>
      <c r="AD21" s="9">
        <v>1</v>
      </c>
      <c r="AE21" s="9">
        <v>3</v>
      </c>
      <c r="AF21" s="9">
        <v>1</v>
      </c>
      <c r="AG21" s="9">
        <v>2</v>
      </c>
      <c r="AH21" s="9">
        <v>1</v>
      </c>
      <c r="AI21" s="9">
        <v>2</v>
      </c>
      <c r="AJ21" s="9">
        <v>1</v>
      </c>
      <c r="AK21" s="9">
        <v>2</v>
      </c>
      <c r="AL21" s="9">
        <f t="shared" si="5"/>
        <v>9</v>
      </c>
      <c r="AM21" s="9" t="str">
        <f t="shared" si="6"/>
        <v>Vb5</v>
      </c>
      <c r="AN21" s="9">
        <f t="shared" si="7"/>
        <v>12</v>
      </c>
      <c r="AO21" s="9">
        <f t="shared" si="0"/>
        <v>32</v>
      </c>
      <c r="AP21" s="9">
        <f t="shared" si="1"/>
        <v>38</v>
      </c>
      <c r="AQ21" s="10" t="s">
        <v>39</v>
      </c>
      <c r="AR21" s="14"/>
    </row>
    <row r="22" spans="1:44" x14ac:dyDescent="0.25">
      <c r="A22" s="55"/>
      <c r="B22" s="9">
        <v>4</v>
      </c>
      <c r="C22" s="9">
        <v>1</v>
      </c>
      <c r="D22" s="9">
        <v>3</v>
      </c>
      <c r="E22" s="9">
        <v>1</v>
      </c>
      <c r="F22" s="9">
        <v>3</v>
      </c>
      <c r="G22" s="9">
        <v>3</v>
      </c>
      <c r="H22" s="9">
        <v>2</v>
      </c>
      <c r="I22" s="9">
        <v>1</v>
      </c>
      <c r="J22" s="9">
        <v>2</v>
      </c>
      <c r="K22" s="9">
        <v>1</v>
      </c>
      <c r="L22" s="9">
        <v>3</v>
      </c>
      <c r="M22" s="9">
        <v>1</v>
      </c>
      <c r="N22" s="9">
        <v>2</v>
      </c>
      <c r="O22" s="9">
        <v>5</v>
      </c>
      <c r="P22" s="9">
        <v>3</v>
      </c>
      <c r="Q22" s="9">
        <v>1</v>
      </c>
      <c r="R22" s="9">
        <v>2</v>
      </c>
      <c r="S22" s="9">
        <v>3</v>
      </c>
      <c r="T22" s="9">
        <v>2</v>
      </c>
      <c r="U22" s="9">
        <v>5</v>
      </c>
      <c r="V22" s="9">
        <v>2</v>
      </c>
      <c r="W22" s="9">
        <v>1</v>
      </c>
      <c r="X22" s="9">
        <v>2</v>
      </c>
      <c r="Y22" s="9">
        <f t="shared" si="2"/>
        <v>23</v>
      </c>
      <c r="Z22" s="9" t="str">
        <f t="shared" si="3"/>
        <v>Vc2</v>
      </c>
      <c r="AA22" s="9">
        <f t="shared" si="4"/>
        <v>26</v>
      </c>
      <c r="AB22" s="9">
        <v>5</v>
      </c>
      <c r="AC22" s="9">
        <v>3</v>
      </c>
      <c r="AD22" s="9">
        <v>1</v>
      </c>
      <c r="AE22" s="9">
        <v>3</v>
      </c>
      <c r="AF22" s="9">
        <v>1</v>
      </c>
      <c r="AG22" s="9">
        <v>2</v>
      </c>
      <c r="AH22" s="9">
        <v>1</v>
      </c>
      <c r="AI22" s="9">
        <v>3</v>
      </c>
      <c r="AJ22" s="9">
        <v>1</v>
      </c>
      <c r="AK22" s="9">
        <v>2</v>
      </c>
      <c r="AL22" s="9">
        <f t="shared" si="5"/>
        <v>9</v>
      </c>
      <c r="AM22" s="9" t="str">
        <f t="shared" si="6"/>
        <v>Vb5</v>
      </c>
      <c r="AN22" s="9">
        <f t="shared" si="7"/>
        <v>13</v>
      </c>
      <c r="AO22" s="9">
        <f t="shared" si="0"/>
        <v>32</v>
      </c>
      <c r="AP22" s="9">
        <f t="shared" si="1"/>
        <v>39</v>
      </c>
      <c r="AQ22" s="10" t="s">
        <v>39</v>
      </c>
      <c r="AR22" s="14"/>
    </row>
    <row r="23" spans="1:44" s="14" customFormat="1" x14ac:dyDescent="0.25">
      <c r="A23" s="56" t="s">
        <v>27</v>
      </c>
      <c r="B23" s="11">
        <v>1</v>
      </c>
      <c r="C23" s="11">
        <v>1</v>
      </c>
      <c r="D23" s="11">
        <v>3</v>
      </c>
      <c r="E23" s="11">
        <v>3</v>
      </c>
      <c r="F23" s="11">
        <v>3</v>
      </c>
      <c r="G23" s="11">
        <v>3</v>
      </c>
      <c r="H23" s="11">
        <v>3</v>
      </c>
      <c r="I23" s="11">
        <v>1</v>
      </c>
      <c r="J23" s="11">
        <v>2</v>
      </c>
      <c r="K23" s="11">
        <v>1</v>
      </c>
      <c r="L23" s="11">
        <v>3</v>
      </c>
      <c r="M23" s="11">
        <v>5</v>
      </c>
      <c r="N23" s="11">
        <v>2</v>
      </c>
      <c r="O23" s="11">
        <v>5</v>
      </c>
      <c r="P23" s="11">
        <v>3</v>
      </c>
      <c r="Q23" s="11">
        <v>5</v>
      </c>
      <c r="R23" s="11">
        <v>2</v>
      </c>
      <c r="S23" s="11">
        <v>3</v>
      </c>
      <c r="T23" s="11">
        <v>3</v>
      </c>
      <c r="U23" s="11">
        <v>5</v>
      </c>
      <c r="V23" s="11">
        <v>3</v>
      </c>
      <c r="W23" s="11">
        <v>5</v>
      </c>
      <c r="X23" s="11">
        <v>2</v>
      </c>
      <c r="Y23" s="11">
        <f t="shared" si="2"/>
        <v>37</v>
      </c>
      <c r="Z23" s="12" t="str">
        <f t="shared" si="3"/>
        <v>Vc3</v>
      </c>
      <c r="AA23" s="11">
        <f t="shared" si="4"/>
        <v>29</v>
      </c>
      <c r="AB23" s="11">
        <v>3</v>
      </c>
      <c r="AC23" s="11">
        <v>3</v>
      </c>
      <c r="AD23" s="11">
        <v>1</v>
      </c>
      <c r="AE23" s="11">
        <v>3</v>
      </c>
      <c r="AF23" s="11">
        <v>1</v>
      </c>
      <c r="AG23" s="11">
        <v>2</v>
      </c>
      <c r="AH23" s="11">
        <v>1</v>
      </c>
      <c r="AI23" s="11">
        <v>3</v>
      </c>
      <c r="AJ23" s="11">
        <v>3</v>
      </c>
      <c r="AK23" s="11">
        <v>2</v>
      </c>
      <c r="AL23" s="11">
        <f t="shared" si="5"/>
        <v>9</v>
      </c>
      <c r="AM23" s="12" t="str">
        <f t="shared" si="6"/>
        <v>Vb5</v>
      </c>
      <c r="AN23" s="11">
        <f t="shared" si="7"/>
        <v>13</v>
      </c>
      <c r="AO23" s="11">
        <f t="shared" si="0"/>
        <v>46</v>
      </c>
      <c r="AP23" s="11">
        <f t="shared" si="1"/>
        <v>42</v>
      </c>
      <c r="AQ23" s="13" t="s">
        <v>39</v>
      </c>
    </row>
    <row r="24" spans="1:44" s="14" customFormat="1" x14ac:dyDescent="0.25">
      <c r="A24" s="56"/>
      <c r="B24" s="11">
        <v>2</v>
      </c>
      <c r="C24" s="11">
        <v>1</v>
      </c>
      <c r="D24" s="11">
        <v>3</v>
      </c>
      <c r="E24" s="11">
        <v>3</v>
      </c>
      <c r="F24" s="11">
        <v>3</v>
      </c>
      <c r="G24" s="11">
        <v>3</v>
      </c>
      <c r="H24" s="11">
        <v>3</v>
      </c>
      <c r="I24" s="11">
        <v>1</v>
      </c>
      <c r="J24" s="11">
        <v>2</v>
      </c>
      <c r="K24" s="11">
        <v>3</v>
      </c>
      <c r="L24" s="11">
        <v>3</v>
      </c>
      <c r="M24" s="11">
        <v>5</v>
      </c>
      <c r="N24" s="11">
        <v>2</v>
      </c>
      <c r="O24" s="11">
        <v>5</v>
      </c>
      <c r="P24" s="11">
        <v>3</v>
      </c>
      <c r="Q24" s="11">
        <v>5</v>
      </c>
      <c r="R24" s="11">
        <v>2</v>
      </c>
      <c r="S24" s="11">
        <v>5</v>
      </c>
      <c r="T24" s="11">
        <v>3</v>
      </c>
      <c r="U24" s="11">
        <v>5</v>
      </c>
      <c r="V24" s="11">
        <v>3</v>
      </c>
      <c r="W24" s="11">
        <v>5</v>
      </c>
      <c r="X24" s="11">
        <v>2</v>
      </c>
      <c r="Y24" s="11">
        <f t="shared" si="2"/>
        <v>41</v>
      </c>
      <c r="Z24" s="12" t="str">
        <f t="shared" si="3"/>
        <v>Vc4</v>
      </c>
      <c r="AA24" s="11">
        <f t="shared" si="4"/>
        <v>29</v>
      </c>
      <c r="AB24" s="11">
        <v>3</v>
      </c>
      <c r="AC24" s="11">
        <v>3</v>
      </c>
      <c r="AD24" s="11">
        <v>1</v>
      </c>
      <c r="AE24" s="11">
        <v>3</v>
      </c>
      <c r="AF24" s="11">
        <v>1</v>
      </c>
      <c r="AG24" s="11">
        <v>2</v>
      </c>
      <c r="AH24" s="11">
        <v>1</v>
      </c>
      <c r="AI24" s="11">
        <v>3</v>
      </c>
      <c r="AJ24" s="11">
        <v>3</v>
      </c>
      <c r="AK24" s="11">
        <v>2</v>
      </c>
      <c r="AL24" s="11">
        <f t="shared" si="5"/>
        <v>9</v>
      </c>
      <c r="AM24" s="12" t="str">
        <f t="shared" si="6"/>
        <v>Vb5</v>
      </c>
      <c r="AN24" s="11">
        <f t="shared" si="7"/>
        <v>13</v>
      </c>
      <c r="AO24" s="11">
        <f t="shared" si="0"/>
        <v>50</v>
      </c>
      <c r="AP24" s="11">
        <f t="shared" si="1"/>
        <v>42</v>
      </c>
      <c r="AQ24" s="13" t="s">
        <v>39</v>
      </c>
    </row>
    <row r="25" spans="1:44" s="14" customFormat="1" x14ac:dyDescent="0.25">
      <c r="A25" s="56"/>
      <c r="B25" s="11">
        <v>3</v>
      </c>
      <c r="C25" s="11">
        <v>5</v>
      </c>
      <c r="D25" s="11">
        <v>3</v>
      </c>
      <c r="E25" s="11">
        <v>3</v>
      </c>
      <c r="F25" s="11">
        <v>3</v>
      </c>
      <c r="G25" s="11">
        <v>3</v>
      </c>
      <c r="H25" s="11">
        <v>3</v>
      </c>
      <c r="I25" s="11">
        <v>1</v>
      </c>
      <c r="J25" s="11">
        <v>2</v>
      </c>
      <c r="K25" s="11">
        <v>3</v>
      </c>
      <c r="L25" s="11">
        <v>3</v>
      </c>
      <c r="M25" s="11">
        <v>5</v>
      </c>
      <c r="N25" s="11">
        <v>2</v>
      </c>
      <c r="O25" s="11">
        <v>5</v>
      </c>
      <c r="P25" s="11">
        <v>3</v>
      </c>
      <c r="Q25" s="11">
        <v>5</v>
      </c>
      <c r="R25" s="11">
        <v>2</v>
      </c>
      <c r="S25" s="11">
        <v>5</v>
      </c>
      <c r="T25" s="11">
        <v>3</v>
      </c>
      <c r="U25" s="11">
        <v>5</v>
      </c>
      <c r="V25" s="11">
        <v>3</v>
      </c>
      <c r="W25" s="11">
        <v>5</v>
      </c>
      <c r="X25" s="11">
        <v>2</v>
      </c>
      <c r="Y25" s="11">
        <f t="shared" si="2"/>
        <v>45</v>
      </c>
      <c r="Z25" s="12" t="str">
        <f t="shared" si="3"/>
        <v>Vc4</v>
      </c>
      <c r="AA25" s="11">
        <f t="shared" si="4"/>
        <v>29</v>
      </c>
      <c r="AB25" s="11">
        <v>3</v>
      </c>
      <c r="AC25" s="11">
        <v>3</v>
      </c>
      <c r="AD25" s="11">
        <v>1</v>
      </c>
      <c r="AE25" s="11">
        <v>3</v>
      </c>
      <c r="AF25" s="11">
        <v>1</v>
      </c>
      <c r="AG25" s="11">
        <v>2</v>
      </c>
      <c r="AH25" s="11">
        <v>1</v>
      </c>
      <c r="AI25" s="11">
        <v>3</v>
      </c>
      <c r="AJ25" s="11">
        <v>3</v>
      </c>
      <c r="AK25" s="11">
        <v>2</v>
      </c>
      <c r="AL25" s="11">
        <f t="shared" si="5"/>
        <v>9</v>
      </c>
      <c r="AM25" s="12" t="str">
        <f t="shared" si="6"/>
        <v>Vb5</v>
      </c>
      <c r="AN25" s="11">
        <f t="shared" si="7"/>
        <v>13</v>
      </c>
      <c r="AO25" s="11">
        <f t="shared" si="0"/>
        <v>54</v>
      </c>
      <c r="AP25" s="11">
        <f t="shared" si="1"/>
        <v>42</v>
      </c>
      <c r="AQ25" s="13" t="s">
        <v>39</v>
      </c>
    </row>
    <row r="26" spans="1:44" x14ac:dyDescent="0.25">
      <c r="A26" s="55" t="s">
        <v>28</v>
      </c>
      <c r="B26" s="9">
        <v>1</v>
      </c>
      <c r="C26" s="9">
        <v>1</v>
      </c>
      <c r="D26" s="9">
        <v>3</v>
      </c>
      <c r="E26" s="9">
        <v>1</v>
      </c>
      <c r="F26" s="9">
        <v>2</v>
      </c>
      <c r="G26" s="9">
        <v>3</v>
      </c>
      <c r="H26" s="9">
        <v>1</v>
      </c>
      <c r="I26" s="9">
        <v>1</v>
      </c>
      <c r="J26" s="9">
        <v>1</v>
      </c>
      <c r="K26" s="9">
        <v>1</v>
      </c>
      <c r="L26" s="9">
        <v>3</v>
      </c>
      <c r="M26" s="9">
        <v>1</v>
      </c>
      <c r="N26" s="9">
        <v>1</v>
      </c>
      <c r="O26" s="9">
        <v>5</v>
      </c>
      <c r="P26" s="9">
        <v>3</v>
      </c>
      <c r="Q26" s="9">
        <v>1</v>
      </c>
      <c r="R26" s="9">
        <v>2</v>
      </c>
      <c r="S26" s="9">
        <v>1</v>
      </c>
      <c r="T26" s="9">
        <v>2</v>
      </c>
      <c r="U26" s="9">
        <v>5</v>
      </c>
      <c r="V26" s="9">
        <v>1</v>
      </c>
      <c r="W26" s="9">
        <v>5</v>
      </c>
      <c r="X26" s="9">
        <v>2</v>
      </c>
      <c r="Y26" s="9">
        <f t="shared" si="2"/>
        <v>25</v>
      </c>
      <c r="Z26" s="9" t="str">
        <f t="shared" si="3"/>
        <v>Vc2</v>
      </c>
      <c r="AA26" s="9">
        <f t="shared" si="4"/>
        <v>21</v>
      </c>
      <c r="AB26" s="9">
        <v>3</v>
      </c>
      <c r="AC26" s="9">
        <v>3</v>
      </c>
      <c r="AD26" s="9">
        <v>3</v>
      </c>
      <c r="AE26" s="9">
        <v>2</v>
      </c>
      <c r="AF26" s="9">
        <v>3</v>
      </c>
      <c r="AG26" s="9">
        <v>2</v>
      </c>
      <c r="AH26" s="9">
        <v>3</v>
      </c>
      <c r="AI26" s="9">
        <v>2</v>
      </c>
      <c r="AJ26" s="9">
        <v>3</v>
      </c>
      <c r="AK26" s="9">
        <v>2</v>
      </c>
      <c r="AL26" s="9">
        <f t="shared" si="5"/>
        <v>15</v>
      </c>
      <c r="AM26" s="9" t="str">
        <f t="shared" si="6"/>
        <v>Vb5</v>
      </c>
      <c r="AN26" s="9">
        <f t="shared" si="7"/>
        <v>11</v>
      </c>
      <c r="AO26" s="9">
        <f t="shared" si="0"/>
        <v>40</v>
      </c>
      <c r="AP26" s="9">
        <f t="shared" si="1"/>
        <v>32</v>
      </c>
      <c r="AQ26" s="10" t="s">
        <v>40</v>
      </c>
      <c r="AR26" s="15"/>
    </row>
    <row r="27" spans="1:44" x14ac:dyDescent="0.25">
      <c r="A27" s="55"/>
      <c r="B27" s="9">
        <v>2</v>
      </c>
      <c r="C27" s="9">
        <v>1</v>
      </c>
      <c r="D27" s="9">
        <v>3</v>
      </c>
      <c r="E27" s="9">
        <v>1</v>
      </c>
      <c r="F27" s="9">
        <v>2</v>
      </c>
      <c r="G27" s="9">
        <v>3</v>
      </c>
      <c r="H27" s="9">
        <v>1</v>
      </c>
      <c r="I27" s="9">
        <v>1</v>
      </c>
      <c r="J27" s="9">
        <v>1</v>
      </c>
      <c r="K27" s="9">
        <v>1</v>
      </c>
      <c r="L27" s="9">
        <v>3</v>
      </c>
      <c r="M27" s="9">
        <v>1</v>
      </c>
      <c r="N27" s="9">
        <v>1</v>
      </c>
      <c r="O27" s="9">
        <v>5</v>
      </c>
      <c r="P27" s="9">
        <v>3</v>
      </c>
      <c r="Q27" s="9">
        <v>1</v>
      </c>
      <c r="R27" s="9">
        <v>2</v>
      </c>
      <c r="S27" s="9">
        <v>1</v>
      </c>
      <c r="T27" s="9">
        <v>2</v>
      </c>
      <c r="U27" s="9">
        <v>5</v>
      </c>
      <c r="V27" s="9">
        <v>1</v>
      </c>
      <c r="W27" s="9">
        <v>1</v>
      </c>
      <c r="X27" s="9">
        <v>2</v>
      </c>
      <c r="Y27" s="9">
        <f t="shared" si="2"/>
        <v>21</v>
      </c>
      <c r="Z27" s="9" t="str">
        <f t="shared" si="3"/>
        <v>Vc2</v>
      </c>
      <c r="AA27" s="9">
        <f t="shared" si="4"/>
        <v>21</v>
      </c>
      <c r="AB27" s="9">
        <v>3</v>
      </c>
      <c r="AC27" s="9">
        <v>3</v>
      </c>
      <c r="AD27" s="9">
        <v>3</v>
      </c>
      <c r="AE27" s="9">
        <v>2</v>
      </c>
      <c r="AF27" s="9">
        <v>3</v>
      </c>
      <c r="AG27" s="9">
        <v>2</v>
      </c>
      <c r="AH27" s="9">
        <v>3</v>
      </c>
      <c r="AI27" s="9">
        <v>2</v>
      </c>
      <c r="AJ27" s="9">
        <v>3</v>
      </c>
      <c r="AK27" s="9">
        <v>2</v>
      </c>
      <c r="AL27" s="9">
        <f t="shared" si="5"/>
        <v>15</v>
      </c>
      <c r="AM27" s="9" t="str">
        <f t="shared" si="6"/>
        <v>Vb5</v>
      </c>
      <c r="AN27" s="9">
        <f t="shared" si="7"/>
        <v>11</v>
      </c>
      <c r="AO27" s="9">
        <f t="shared" si="0"/>
        <v>36</v>
      </c>
      <c r="AP27" s="9">
        <f t="shared" si="1"/>
        <v>32</v>
      </c>
      <c r="AQ27" s="10" t="s">
        <v>40</v>
      </c>
      <c r="AR27" s="15"/>
    </row>
    <row r="28" spans="1:44" x14ac:dyDescent="0.25">
      <c r="A28" s="55"/>
      <c r="B28" s="9">
        <v>3</v>
      </c>
      <c r="C28" s="9">
        <v>1</v>
      </c>
      <c r="D28" s="9">
        <v>3</v>
      </c>
      <c r="E28" s="9">
        <v>1</v>
      </c>
      <c r="F28" s="9">
        <v>2</v>
      </c>
      <c r="G28" s="9">
        <v>3</v>
      </c>
      <c r="H28" s="9">
        <v>1</v>
      </c>
      <c r="I28" s="9">
        <v>1</v>
      </c>
      <c r="J28" s="9">
        <v>1</v>
      </c>
      <c r="K28" s="9">
        <v>1</v>
      </c>
      <c r="L28" s="9">
        <v>3</v>
      </c>
      <c r="M28" s="9">
        <v>1</v>
      </c>
      <c r="N28" s="9">
        <v>1</v>
      </c>
      <c r="O28" s="9">
        <v>5</v>
      </c>
      <c r="P28" s="9">
        <v>3</v>
      </c>
      <c r="Q28" s="9">
        <v>1</v>
      </c>
      <c r="R28" s="9">
        <v>2</v>
      </c>
      <c r="S28" s="9">
        <v>1</v>
      </c>
      <c r="T28" s="9">
        <v>2</v>
      </c>
      <c r="U28" s="9">
        <v>5</v>
      </c>
      <c r="V28" s="9">
        <v>1</v>
      </c>
      <c r="W28" s="9">
        <v>1</v>
      </c>
      <c r="X28" s="9">
        <v>2</v>
      </c>
      <c r="Y28" s="9">
        <f t="shared" si="2"/>
        <v>21</v>
      </c>
      <c r="Z28" s="9" t="str">
        <f t="shared" si="3"/>
        <v>Vc2</v>
      </c>
      <c r="AA28" s="9">
        <f t="shared" si="4"/>
        <v>21</v>
      </c>
      <c r="AB28" s="9">
        <v>3</v>
      </c>
      <c r="AC28" s="9">
        <v>3</v>
      </c>
      <c r="AD28" s="9">
        <v>3</v>
      </c>
      <c r="AE28" s="9">
        <v>2</v>
      </c>
      <c r="AF28" s="9">
        <v>3</v>
      </c>
      <c r="AG28" s="9">
        <v>2</v>
      </c>
      <c r="AH28" s="9">
        <v>3</v>
      </c>
      <c r="AI28" s="9">
        <v>2</v>
      </c>
      <c r="AJ28" s="9">
        <v>3</v>
      </c>
      <c r="AK28" s="9">
        <v>2</v>
      </c>
      <c r="AL28" s="9">
        <f t="shared" si="5"/>
        <v>15</v>
      </c>
      <c r="AM28" s="9" t="str">
        <f t="shared" si="6"/>
        <v>Vb5</v>
      </c>
      <c r="AN28" s="9">
        <f t="shared" si="7"/>
        <v>11</v>
      </c>
      <c r="AO28" s="9">
        <f t="shared" si="0"/>
        <v>36</v>
      </c>
      <c r="AP28" s="9">
        <f t="shared" si="1"/>
        <v>32</v>
      </c>
      <c r="AQ28" s="10" t="s">
        <v>40</v>
      </c>
      <c r="AR28" s="15"/>
    </row>
    <row r="29" spans="1:44" x14ac:dyDescent="0.25">
      <c r="A29" s="55"/>
      <c r="B29" s="9">
        <v>4</v>
      </c>
      <c r="C29" s="9">
        <v>5</v>
      </c>
      <c r="D29" s="9">
        <v>3</v>
      </c>
      <c r="E29" s="9">
        <v>1</v>
      </c>
      <c r="F29" s="9">
        <v>2</v>
      </c>
      <c r="G29" s="9">
        <v>3</v>
      </c>
      <c r="H29" s="9">
        <v>1</v>
      </c>
      <c r="I29" s="9">
        <v>1</v>
      </c>
      <c r="J29" s="9">
        <v>1</v>
      </c>
      <c r="K29" s="9">
        <v>1</v>
      </c>
      <c r="L29" s="9">
        <v>3</v>
      </c>
      <c r="M29" s="9">
        <v>1</v>
      </c>
      <c r="N29" s="9">
        <v>1</v>
      </c>
      <c r="O29" s="9">
        <v>5</v>
      </c>
      <c r="P29" s="9">
        <v>3</v>
      </c>
      <c r="Q29" s="9">
        <v>1</v>
      </c>
      <c r="R29" s="9">
        <v>2</v>
      </c>
      <c r="S29" s="9">
        <v>1</v>
      </c>
      <c r="T29" s="9">
        <v>2</v>
      </c>
      <c r="U29" s="9">
        <v>5</v>
      </c>
      <c r="V29" s="9">
        <v>1</v>
      </c>
      <c r="W29" s="9">
        <v>1</v>
      </c>
      <c r="X29" s="9">
        <v>2</v>
      </c>
      <c r="Y29" s="9">
        <f t="shared" si="2"/>
        <v>25</v>
      </c>
      <c r="Z29" s="9" t="str">
        <f t="shared" si="3"/>
        <v>Vc2</v>
      </c>
      <c r="AA29" s="9">
        <f t="shared" si="4"/>
        <v>21</v>
      </c>
      <c r="AB29" s="9">
        <v>3</v>
      </c>
      <c r="AC29" s="9">
        <v>3</v>
      </c>
      <c r="AD29" s="9">
        <v>3</v>
      </c>
      <c r="AE29" s="9">
        <v>2</v>
      </c>
      <c r="AF29" s="9">
        <v>3</v>
      </c>
      <c r="AG29" s="9">
        <v>2</v>
      </c>
      <c r="AH29" s="9">
        <v>3</v>
      </c>
      <c r="AI29" s="9">
        <v>2</v>
      </c>
      <c r="AJ29" s="9">
        <v>3</v>
      </c>
      <c r="AK29" s="9">
        <v>2</v>
      </c>
      <c r="AL29" s="9">
        <f t="shared" si="5"/>
        <v>15</v>
      </c>
      <c r="AM29" s="9" t="str">
        <f t="shared" si="6"/>
        <v>Vb5</v>
      </c>
      <c r="AN29" s="9">
        <f t="shared" si="7"/>
        <v>11</v>
      </c>
      <c r="AO29" s="9">
        <f t="shared" si="0"/>
        <v>40</v>
      </c>
      <c r="AP29" s="9">
        <f t="shared" si="1"/>
        <v>32</v>
      </c>
      <c r="AQ29" s="10" t="s">
        <v>40</v>
      </c>
      <c r="AR29" s="15"/>
    </row>
    <row r="30" spans="1:44" s="14" customFormat="1" x14ac:dyDescent="0.25">
      <c r="A30" s="56" t="s">
        <v>29</v>
      </c>
      <c r="B30" s="11">
        <v>1</v>
      </c>
      <c r="C30" s="11">
        <v>1</v>
      </c>
      <c r="D30" s="11">
        <v>3</v>
      </c>
      <c r="E30" s="11">
        <v>1</v>
      </c>
      <c r="F30" s="11">
        <v>2</v>
      </c>
      <c r="G30" s="11">
        <v>3</v>
      </c>
      <c r="H30" s="11">
        <v>1</v>
      </c>
      <c r="I30" s="11">
        <v>1</v>
      </c>
      <c r="J30" s="11">
        <v>1</v>
      </c>
      <c r="K30" s="11">
        <v>1</v>
      </c>
      <c r="L30" s="11">
        <v>3</v>
      </c>
      <c r="M30" s="11">
        <v>1</v>
      </c>
      <c r="N30" s="11">
        <v>1</v>
      </c>
      <c r="O30" s="11">
        <v>5</v>
      </c>
      <c r="P30" s="11">
        <v>3</v>
      </c>
      <c r="Q30" s="11">
        <v>1</v>
      </c>
      <c r="R30" s="11">
        <v>2</v>
      </c>
      <c r="S30" s="11">
        <v>1</v>
      </c>
      <c r="T30" s="11">
        <v>2</v>
      </c>
      <c r="U30" s="11">
        <v>5</v>
      </c>
      <c r="V30" s="11">
        <v>1</v>
      </c>
      <c r="W30" s="11">
        <v>5</v>
      </c>
      <c r="X30" s="11">
        <v>2</v>
      </c>
      <c r="Y30" s="11">
        <f t="shared" si="2"/>
        <v>25</v>
      </c>
      <c r="Z30" s="12" t="str">
        <f t="shared" si="3"/>
        <v>Vc2</v>
      </c>
      <c r="AA30" s="11">
        <f t="shared" si="4"/>
        <v>21</v>
      </c>
      <c r="AB30" s="11">
        <v>3</v>
      </c>
      <c r="AC30" s="11">
        <v>3</v>
      </c>
      <c r="AD30" s="11">
        <v>3</v>
      </c>
      <c r="AE30" s="11">
        <v>2</v>
      </c>
      <c r="AF30" s="11">
        <v>3</v>
      </c>
      <c r="AG30" s="11">
        <v>2</v>
      </c>
      <c r="AH30" s="11">
        <v>3</v>
      </c>
      <c r="AI30" s="11">
        <v>2</v>
      </c>
      <c r="AJ30" s="11">
        <v>3</v>
      </c>
      <c r="AK30" s="11">
        <v>2</v>
      </c>
      <c r="AL30" s="11">
        <f t="shared" si="5"/>
        <v>15</v>
      </c>
      <c r="AM30" s="12" t="str">
        <f t="shared" si="6"/>
        <v>Vb5</v>
      </c>
      <c r="AN30" s="11">
        <f t="shared" si="7"/>
        <v>11</v>
      </c>
      <c r="AO30" s="11">
        <f t="shared" si="0"/>
        <v>40</v>
      </c>
      <c r="AP30" s="11">
        <f t="shared" si="1"/>
        <v>32</v>
      </c>
      <c r="AQ30" s="13" t="s">
        <v>40</v>
      </c>
    </row>
    <row r="31" spans="1:44" s="14" customFormat="1" x14ac:dyDescent="0.25">
      <c r="A31" s="56"/>
      <c r="B31" s="11">
        <v>2</v>
      </c>
      <c r="C31" s="11">
        <v>1</v>
      </c>
      <c r="D31" s="11">
        <v>3</v>
      </c>
      <c r="E31" s="11">
        <v>1</v>
      </c>
      <c r="F31" s="11">
        <v>2</v>
      </c>
      <c r="G31" s="11">
        <v>3</v>
      </c>
      <c r="H31" s="11">
        <v>1</v>
      </c>
      <c r="I31" s="11">
        <v>1</v>
      </c>
      <c r="J31" s="11">
        <v>1</v>
      </c>
      <c r="K31" s="11">
        <v>1</v>
      </c>
      <c r="L31" s="11">
        <v>3</v>
      </c>
      <c r="M31" s="11">
        <v>1</v>
      </c>
      <c r="N31" s="11">
        <v>1</v>
      </c>
      <c r="O31" s="11">
        <v>5</v>
      </c>
      <c r="P31" s="11">
        <v>3</v>
      </c>
      <c r="Q31" s="11">
        <v>1</v>
      </c>
      <c r="R31" s="11">
        <v>2</v>
      </c>
      <c r="S31" s="11">
        <v>1</v>
      </c>
      <c r="T31" s="11">
        <v>2</v>
      </c>
      <c r="U31" s="11">
        <v>5</v>
      </c>
      <c r="V31" s="11">
        <v>1</v>
      </c>
      <c r="W31" s="11">
        <v>5</v>
      </c>
      <c r="X31" s="11">
        <v>2</v>
      </c>
      <c r="Y31" s="11">
        <f t="shared" si="2"/>
        <v>25</v>
      </c>
      <c r="Z31" s="12" t="str">
        <f t="shared" si="3"/>
        <v>Vc2</v>
      </c>
      <c r="AA31" s="11">
        <f t="shared" si="4"/>
        <v>21</v>
      </c>
      <c r="AB31" s="11">
        <v>3</v>
      </c>
      <c r="AC31" s="11">
        <v>3</v>
      </c>
      <c r="AD31" s="11">
        <v>3</v>
      </c>
      <c r="AE31" s="11">
        <v>2</v>
      </c>
      <c r="AF31" s="11">
        <v>3</v>
      </c>
      <c r="AG31" s="11">
        <v>2</v>
      </c>
      <c r="AH31" s="11">
        <v>3</v>
      </c>
      <c r="AI31" s="11">
        <v>2</v>
      </c>
      <c r="AJ31" s="11">
        <v>3</v>
      </c>
      <c r="AK31" s="11">
        <v>2</v>
      </c>
      <c r="AL31" s="11">
        <f t="shared" si="5"/>
        <v>15</v>
      </c>
      <c r="AM31" s="12" t="str">
        <f t="shared" si="6"/>
        <v>Vb5</v>
      </c>
      <c r="AN31" s="11">
        <f t="shared" si="7"/>
        <v>11</v>
      </c>
      <c r="AO31" s="11">
        <f t="shared" si="0"/>
        <v>40</v>
      </c>
      <c r="AP31" s="11">
        <f t="shared" si="1"/>
        <v>32</v>
      </c>
      <c r="AQ31" s="13" t="s">
        <v>40</v>
      </c>
    </row>
    <row r="32" spans="1:44" s="14" customFormat="1" x14ac:dyDescent="0.25">
      <c r="A32" s="56"/>
      <c r="B32" s="11">
        <v>3</v>
      </c>
      <c r="C32" s="11">
        <v>1</v>
      </c>
      <c r="D32" s="11">
        <v>3</v>
      </c>
      <c r="E32" s="11">
        <v>1</v>
      </c>
      <c r="F32" s="11">
        <v>2</v>
      </c>
      <c r="G32" s="11">
        <v>3</v>
      </c>
      <c r="H32" s="11">
        <v>1</v>
      </c>
      <c r="I32" s="11">
        <v>1</v>
      </c>
      <c r="J32" s="11">
        <v>1</v>
      </c>
      <c r="K32" s="11">
        <v>1</v>
      </c>
      <c r="L32" s="11">
        <v>3</v>
      </c>
      <c r="M32" s="11">
        <v>1</v>
      </c>
      <c r="N32" s="11">
        <v>1</v>
      </c>
      <c r="O32" s="11">
        <v>5</v>
      </c>
      <c r="P32" s="11">
        <v>3</v>
      </c>
      <c r="Q32" s="11">
        <v>1</v>
      </c>
      <c r="R32" s="11">
        <v>2</v>
      </c>
      <c r="S32" s="11">
        <v>1</v>
      </c>
      <c r="T32" s="11">
        <v>2</v>
      </c>
      <c r="U32" s="11">
        <v>5</v>
      </c>
      <c r="V32" s="11">
        <v>1</v>
      </c>
      <c r="W32" s="11">
        <v>5</v>
      </c>
      <c r="X32" s="11">
        <v>2</v>
      </c>
      <c r="Y32" s="11">
        <f t="shared" si="2"/>
        <v>25</v>
      </c>
      <c r="Z32" s="12" t="str">
        <f t="shared" si="3"/>
        <v>Vc2</v>
      </c>
      <c r="AA32" s="11">
        <f t="shared" si="4"/>
        <v>21</v>
      </c>
      <c r="AB32" s="11">
        <v>3</v>
      </c>
      <c r="AC32" s="11">
        <v>3</v>
      </c>
      <c r="AD32" s="11">
        <v>3</v>
      </c>
      <c r="AE32" s="11">
        <v>2</v>
      </c>
      <c r="AF32" s="11">
        <v>3</v>
      </c>
      <c r="AG32" s="11">
        <v>2</v>
      </c>
      <c r="AH32" s="11">
        <v>3</v>
      </c>
      <c r="AI32" s="11">
        <v>2</v>
      </c>
      <c r="AJ32" s="11">
        <v>3</v>
      </c>
      <c r="AK32" s="11">
        <v>2</v>
      </c>
      <c r="AL32" s="11">
        <f t="shared" si="5"/>
        <v>15</v>
      </c>
      <c r="AM32" s="12" t="str">
        <f t="shared" si="6"/>
        <v>Vb5</v>
      </c>
      <c r="AN32" s="11">
        <f t="shared" si="7"/>
        <v>11</v>
      </c>
      <c r="AO32" s="11">
        <f t="shared" si="0"/>
        <v>40</v>
      </c>
      <c r="AP32" s="11">
        <f t="shared" si="1"/>
        <v>32</v>
      </c>
      <c r="AQ32" s="13" t="s">
        <v>40</v>
      </c>
    </row>
    <row r="33" spans="1:43" s="14" customFormat="1" ht="16.5" thickBot="1" x14ac:dyDescent="0.3">
      <c r="A33" s="57"/>
      <c r="B33" s="16">
        <v>4</v>
      </c>
      <c r="C33" s="16">
        <v>5</v>
      </c>
      <c r="D33" s="16">
        <v>3</v>
      </c>
      <c r="E33" s="16">
        <v>1</v>
      </c>
      <c r="F33" s="16">
        <v>2</v>
      </c>
      <c r="G33" s="16">
        <v>3</v>
      </c>
      <c r="H33" s="16">
        <v>1</v>
      </c>
      <c r="I33" s="16">
        <v>1</v>
      </c>
      <c r="J33" s="16">
        <v>1</v>
      </c>
      <c r="K33" s="16">
        <v>1</v>
      </c>
      <c r="L33" s="16">
        <v>3</v>
      </c>
      <c r="M33" s="16">
        <v>1</v>
      </c>
      <c r="N33" s="16">
        <v>1</v>
      </c>
      <c r="O33" s="16">
        <v>5</v>
      </c>
      <c r="P33" s="16">
        <v>3</v>
      </c>
      <c r="Q33" s="16">
        <v>1</v>
      </c>
      <c r="R33" s="16">
        <v>2</v>
      </c>
      <c r="S33" s="16">
        <v>1</v>
      </c>
      <c r="T33" s="16">
        <v>2</v>
      </c>
      <c r="U33" s="16">
        <v>5</v>
      </c>
      <c r="V33" s="16">
        <v>1</v>
      </c>
      <c r="W33" s="16">
        <v>5</v>
      </c>
      <c r="X33" s="16">
        <v>2</v>
      </c>
      <c r="Y33" s="16">
        <f t="shared" si="2"/>
        <v>29</v>
      </c>
      <c r="Z33" s="17" t="str">
        <f t="shared" si="3"/>
        <v>Vc2</v>
      </c>
      <c r="AA33" s="16">
        <f t="shared" si="4"/>
        <v>21</v>
      </c>
      <c r="AB33" s="16">
        <v>3</v>
      </c>
      <c r="AC33" s="16">
        <v>3</v>
      </c>
      <c r="AD33" s="16">
        <v>3</v>
      </c>
      <c r="AE33" s="16">
        <v>2</v>
      </c>
      <c r="AF33" s="16">
        <v>3</v>
      </c>
      <c r="AG33" s="16">
        <v>2</v>
      </c>
      <c r="AH33" s="16">
        <v>3</v>
      </c>
      <c r="AI33" s="16">
        <v>2</v>
      </c>
      <c r="AJ33" s="16">
        <v>3</v>
      </c>
      <c r="AK33" s="16">
        <v>2</v>
      </c>
      <c r="AL33" s="16">
        <f t="shared" si="5"/>
        <v>15</v>
      </c>
      <c r="AM33" s="17" t="str">
        <f t="shared" si="6"/>
        <v>Vb5</v>
      </c>
      <c r="AN33" s="16">
        <f t="shared" si="7"/>
        <v>11</v>
      </c>
      <c r="AO33" s="16">
        <f t="shared" si="0"/>
        <v>44</v>
      </c>
      <c r="AP33" s="16">
        <f t="shared" si="1"/>
        <v>32</v>
      </c>
      <c r="AQ33" s="18" t="s">
        <v>40</v>
      </c>
    </row>
  </sheetData>
  <mergeCells count="15">
    <mergeCell ref="A26:A29"/>
    <mergeCell ref="A30:A33"/>
    <mergeCell ref="AT4:AU5"/>
    <mergeCell ref="AT7:AT11"/>
    <mergeCell ref="A6:A7"/>
    <mergeCell ref="A8:A11"/>
    <mergeCell ref="A12:A15"/>
    <mergeCell ref="A16:A18"/>
    <mergeCell ref="A20:A22"/>
    <mergeCell ref="A23:A25"/>
    <mergeCell ref="A1:AA1"/>
    <mergeCell ref="C2:AA2"/>
    <mergeCell ref="AB2:AN2"/>
    <mergeCell ref="AV4:AZ5"/>
    <mergeCell ref="AV3:AZ3"/>
  </mergeCells>
  <pageMargins left="0.7" right="0.7" top="0.75" bottom="0.75" header="0.3" footer="0.3"/>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 Mallek</dc:creator>
  <cp:lastModifiedBy>Maritza Mallek</cp:lastModifiedBy>
  <dcterms:created xsi:type="dcterms:W3CDTF">2014-07-15T14:07:46Z</dcterms:created>
  <dcterms:modified xsi:type="dcterms:W3CDTF">2014-08-04T16:16:10Z</dcterms:modified>
</cp:coreProperties>
</file>